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20" windowWidth="22800" windowHeight="9495" activeTab="1"/>
  </bookViews>
  <sheets>
    <sheet name="March2014 by town" sheetId="3" r:id="rId1"/>
    <sheet name="March2014 by School" sheetId="6" r:id="rId2"/>
    <sheet name="March2014_town x school" sheetId="4" r:id="rId3"/>
    <sheet name="Sheet2" sheetId="5" state="hidden" r:id="rId4"/>
    <sheet name="March2014_school x town" sheetId="7" r:id="rId5"/>
  </sheets>
  <externalReferences>
    <externalReference r:id="rId6"/>
  </externalReferences>
  <definedNames>
    <definedName name="_xlnm._FilterDatabase" localSheetId="1" hidden="1">'March2014 by School'!$B$1:$B$78</definedName>
    <definedName name="_xlnm._FilterDatabase" localSheetId="0" hidden="1">'March2014 by town'!$A$1:$A$299</definedName>
    <definedName name="_xlnm._FilterDatabase" localSheetId="4" hidden="1">'March2014_school x town'!$B$1:$B$78</definedName>
    <definedName name="_xlnm._FilterDatabase" localSheetId="2" hidden="1">'March2014_town x school'!$A$2:$A$300</definedName>
    <definedName name="NAME">[1]Individual!$A$1:$B$77</definedName>
    <definedName name="_xlnm.Print_Titles" localSheetId="1">'March2014 by School'!$1:$1</definedName>
    <definedName name="_xlnm.Print_Titles" localSheetId="0">'March2014 by town'!$1:$1</definedName>
    <definedName name="_xlnm.Print_Titles" localSheetId="4">'March2014_school x town'!$B:$C,'March2014_school x town'!$1:$1</definedName>
    <definedName name="_xlnm.Print_Titles" localSheetId="2">'March2014_town x school'!$A:$B,'March2014_town x school'!$2:$2</definedName>
    <definedName name="School_Names">Sheet2!$D:$E</definedName>
  </definedNames>
  <calcPr calcId="145621"/>
</workbook>
</file>

<file path=xl/calcChain.xml><?xml version="1.0" encoding="utf-8"?>
<calcChain xmlns="http://schemas.openxmlformats.org/spreadsheetml/2006/main">
  <c r="C299" i="3" l="1"/>
  <c r="D299" i="3"/>
  <c r="KN78" i="7"/>
  <c r="KM78" i="7"/>
  <c r="KL78" i="7"/>
  <c r="KK78" i="7"/>
  <c r="KJ78" i="7"/>
  <c r="KI78" i="7"/>
  <c r="KH78" i="7"/>
  <c r="KG78" i="7"/>
  <c r="KF78" i="7"/>
  <c r="KE78" i="7"/>
  <c r="KD78" i="7"/>
  <c r="KC78" i="7"/>
  <c r="KB78" i="7"/>
  <c r="KA78" i="7"/>
  <c r="JZ78" i="7"/>
  <c r="JY78" i="7"/>
  <c r="JX78" i="7"/>
  <c r="JW78" i="7"/>
  <c r="JV78" i="7"/>
  <c r="JU78" i="7"/>
  <c r="JT78" i="7"/>
  <c r="JS78" i="7"/>
  <c r="JR78" i="7"/>
  <c r="JQ78" i="7"/>
  <c r="JP78" i="7"/>
  <c r="JO78" i="7"/>
  <c r="JN78" i="7"/>
  <c r="JM78" i="7"/>
  <c r="JL78" i="7"/>
  <c r="JK78" i="7"/>
  <c r="JJ78" i="7"/>
  <c r="JI78" i="7"/>
  <c r="JH78" i="7"/>
  <c r="JG78" i="7"/>
  <c r="JF78" i="7"/>
  <c r="JE78" i="7"/>
  <c r="JD78" i="7"/>
  <c r="JC78" i="7"/>
  <c r="JB78" i="7"/>
  <c r="JA78" i="7"/>
  <c r="IZ78" i="7"/>
  <c r="IY78" i="7"/>
  <c r="IX78" i="7"/>
  <c r="IW78" i="7"/>
  <c r="IV78" i="7"/>
  <c r="IU78" i="7"/>
  <c r="IT78" i="7"/>
  <c r="IS78" i="7"/>
  <c r="IR78" i="7"/>
  <c r="IQ78" i="7"/>
  <c r="IP78" i="7"/>
  <c r="IO78" i="7"/>
  <c r="IN78" i="7"/>
  <c r="IM78" i="7"/>
  <c r="IL78" i="7"/>
  <c r="IK78" i="7"/>
  <c r="IJ78" i="7"/>
  <c r="II78" i="7"/>
  <c r="IH78" i="7"/>
  <c r="IG78" i="7"/>
  <c r="IF78" i="7"/>
  <c r="IE78" i="7"/>
  <c r="ID78" i="7"/>
  <c r="IC78" i="7"/>
  <c r="IB78" i="7"/>
  <c r="IA78" i="7"/>
  <c r="HZ78" i="7"/>
  <c r="HY78" i="7"/>
  <c r="HX78" i="7"/>
  <c r="HW78" i="7"/>
  <c r="HV78" i="7"/>
  <c r="HU78" i="7"/>
  <c r="HT78" i="7"/>
  <c r="HS78" i="7"/>
  <c r="HR78" i="7"/>
  <c r="HQ78" i="7"/>
  <c r="HP78" i="7"/>
  <c r="HO78" i="7"/>
  <c r="HN78" i="7"/>
  <c r="HM78" i="7"/>
  <c r="HL78" i="7"/>
  <c r="HK78" i="7"/>
  <c r="HJ78" i="7"/>
  <c r="HI78" i="7"/>
  <c r="HH78" i="7"/>
  <c r="HG78" i="7"/>
  <c r="HF78" i="7"/>
  <c r="HE78" i="7"/>
  <c r="HD78" i="7"/>
  <c r="HC78" i="7"/>
  <c r="HB78" i="7"/>
  <c r="HA78" i="7"/>
  <c r="GZ78" i="7"/>
  <c r="GY78" i="7"/>
  <c r="GX78" i="7"/>
  <c r="GW78" i="7"/>
  <c r="GV78" i="7"/>
  <c r="GU78" i="7"/>
  <c r="GT78" i="7"/>
  <c r="GS78" i="7"/>
  <c r="GR78" i="7"/>
  <c r="GQ78" i="7"/>
  <c r="GP78" i="7"/>
  <c r="GO78" i="7"/>
  <c r="GN78" i="7"/>
  <c r="GM78" i="7"/>
  <c r="GL78" i="7"/>
  <c r="GK78" i="7"/>
  <c r="GJ78" i="7"/>
  <c r="GI78" i="7"/>
  <c r="GH78" i="7"/>
  <c r="GG78" i="7"/>
  <c r="GF78" i="7"/>
  <c r="GE78" i="7"/>
  <c r="GD78" i="7"/>
  <c r="GC78" i="7"/>
  <c r="GB78" i="7"/>
  <c r="GA78" i="7"/>
  <c r="FZ78" i="7"/>
  <c r="FY78" i="7"/>
  <c r="FX78" i="7"/>
  <c r="FW78" i="7"/>
  <c r="FV78" i="7"/>
  <c r="FU78" i="7"/>
  <c r="FT78" i="7"/>
  <c r="FS78" i="7"/>
  <c r="FR78" i="7"/>
  <c r="FQ78" i="7"/>
  <c r="FP78" i="7"/>
  <c r="FO78" i="7"/>
  <c r="FN78" i="7"/>
  <c r="FM78" i="7"/>
  <c r="FL78" i="7"/>
  <c r="FK78" i="7"/>
  <c r="FJ78" i="7"/>
  <c r="FI78" i="7"/>
  <c r="FH78" i="7"/>
  <c r="FG78" i="7"/>
  <c r="FF78" i="7"/>
  <c r="FE78" i="7"/>
  <c r="FD78" i="7"/>
  <c r="FC78" i="7"/>
  <c r="FB78" i="7"/>
  <c r="FA78" i="7"/>
  <c r="EZ78" i="7"/>
  <c r="EY78" i="7"/>
  <c r="EX78" i="7"/>
  <c r="EW78" i="7"/>
  <c r="EV78" i="7"/>
  <c r="EU78" i="7"/>
  <c r="ET78" i="7"/>
  <c r="ES78" i="7"/>
  <c r="ER78" i="7"/>
  <c r="EQ78" i="7"/>
  <c r="EP78" i="7"/>
  <c r="EO78" i="7"/>
  <c r="EN78" i="7"/>
  <c r="EM78" i="7"/>
  <c r="EL78" i="7"/>
  <c r="EK78" i="7"/>
  <c r="EJ78" i="7"/>
  <c r="EI78" i="7"/>
  <c r="EH78" i="7"/>
  <c r="EG78" i="7"/>
  <c r="EF78" i="7"/>
  <c r="EE78" i="7"/>
  <c r="ED78" i="7"/>
  <c r="EC78" i="7"/>
  <c r="EB78" i="7"/>
  <c r="EA78" i="7"/>
  <c r="DZ78" i="7"/>
  <c r="DY78" i="7"/>
  <c r="DX78" i="7"/>
  <c r="DW78" i="7"/>
  <c r="DV78" i="7"/>
  <c r="DU78" i="7"/>
  <c r="DT78" i="7"/>
  <c r="DS78" i="7"/>
  <c r="DR78" i="7"/>
  <c r="DQ78" i="7"/>
  <c r="DP78" i="7"/>
  <c r="DO78" i="7"/>
  <c r="DN78" i="7"/>
  <c r="DM78" i="7"/>
  <c r="DL78" i="7"/>
  <c r="DK78" i="7"/>
  <c r="DJ78" i="7"/>
  <c r="DI78" i="7"/>
  <c r="DH78" i="7"/>
  <c r="DG78" i="7"/>
  <c r="DF78" i="7"/>
  <c r="DE78" i="7"/>
  <c r="DD78" i="7"/>
  <c r="DC78" i="7"/>
  <c r="DB78" i="7"/>
  <c r="DA78" i="7"/>
  <c r="CZ78" i="7"/>
  <c r="CY78" i="7"/>
  <c r="CX78" i="7"/>
  <c r="CW78" i="7"/>
  <c r="CV78" i="7"/>
  <c r="CU78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KO78" i="7" s="1"/>
  <c r="KO77" i="7"/>
  <c r="KO76" i="7"/>
  <c r="KO75" i="7"/>
  <c r="KO74" i="7"/>
  <c r="KO73" i="7"/>
  <c r="KO72" i="7"/>
  <c r="KO71" i="7"/>
  <c r="KO70" i="7"/>
  <c r="KO69" i="7"/>
  <c r="KO68" i="7"/>
  <c r="KO67" i="7"/>
  <c r="KO66" i="7"/>
  <c r="KO65" i="7"/>
  <c r="KO64" i="7"/>
  <c r="KO63" i="7"/>
  <c r="KO62" i="7"/>
  <c r="KO61" i="7"/>
  <c r="KO60" i="7"/>
  <c r="KO59" i="7"/>
  <c r="KO58" i="7"/>
  <c r="KO57" i="7"/>
  <c r="KO56" i="7"/>
  <c r="KO55" i="7"/>
  <c r="KO54" i="7"/>
  <c r="KO53" i="7"/>
  <c r="KO52" i="7"/>
  <c r="KO51" i="7"/>
  <c r="KO50" i="7"/>
  <c r="KO49" i="7"/>
  <c r="KO48" i="7"/>
  <c r="KO47" i="7"/>
  <c r="KO46" i="7"/>
  <c r="KO45" i="7"/>
  <c r="KO44" i="7"/>
  <c r="KO43" i="7"/>
  <c r="KO42" i="7"/>
  <c r="KO41" i="7"/>
  <c r="KO40" i="7"/>
  <c r="KO39" i="7"/>
  <c r="KO38" i="7"/>
  <c r="KO37" i="7"/>
  <c r="KO36" i="7"/>
  <c r="KO35" i="7"/>
  <c r="KO34" i="7"/>
  <c r="KO33" i="7"/>
  <c r="KO32" i="7"/>
  <c r="KO31" i="7"/>
  <c r="KO30" i="7"/>
  <c r="KO29" i="7"/>
  <c r="KO28" i="7"/>
  <c r="KO27" i="7"/>
  <c r="KO26" i="7"/>
  <c r="KO25" i="7"/>
  <c r="KO24" i="7"/>
  <c r="KO23" i="7"/>
  <c r="KO22" i="7"/>
  <c r="KO21" i="7"/>
  <c r="KO20" i="7"/>
  <c r="KO19" i="7"/>
  <c r="KO18" i="7"/>
  <c r="KO17" i="7"/>
  <c r="KO16" i="7"/>
  <c r="KO15" i="7"/>
  <c r="KO14" i="7"/>
  <c r="KO13" i="7"/>
  <c r="KO12" i="7"/>
  <c r="KO11" i="7"/>
  <c r="KO10" i="7"/>
  <c r="KO9" i="7"/>
  <c r="KO8" i="7"/>
  <c r="KO7" i="7"/>
  <c r="KO6" i="7"/>
  <c r="KO5" i="7"/>
  <c r="KO4" i="7"/>
  <c r="KO3" i="7"/>
  <c r="KO2" i="7"/>
  <c r="C78" i="6"/>
  <c r="D85" i="5"/>
  <c r="D84" i="5"/>
  <c r="D83" i="5"/>
  <c r="D82" i="5"/>
  <c r="D81" i="5"/>
  <c r="D80" i="5"/>
  <c r="D79" i="5"/>
  <c r="D78" i="5"/>
  <c r="D77" i="5"/>
  <c r="D76" i="5"/>
  <c r="E75" i="5"/>
  <c r="D75" i="5"/>
  <c r="D74" i="5"/>
  <c r="E73" i="5"/>
  <c r="D73" i="5"/>
  <c r="E72" i="5"/>
  <c r="D72" i="5"/>
  <c r="E71" i="5"/>
  <c r="D71" i="5"/>
  <c r="D70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D58" i="5"/>
  <c r="E57" i="5"/>
  <c r="D57" i="5"/>
  <c r="E56" i="5"/>
  <c r="D56" i="5"/>
  <c r="D55" i="5"/>
  <c r="D54" i="5"/>
  <c r="E53" i="5"/>
  <c r="D53" i="5"/>
  <c r="E52" i="5"/>
  <c r="D52" i="5"/>
  <c r="E51" i="5"/>
  <c r="D51" i="5"/>
  <c r="D50" i="5"/>
  <c r="E49" i="5"/>
  <c r="D49" i="5"/>
  <c r="D48" i="5"/>
  <c r="E47" i="5"/>
  <c r="D47" i="5"/>
  <c r="D46" i="5"/>
  <c r="D45" i="5"/>
  <c r="D44" i="5"/>
  <c r="E43" i="5"/>
  <c r="D43" i="5"/>
  <c r="D42" i="5"/>
  <c r="E41" i="5"/>
  <c r="D41" i="5"/>
  <c r="E40" i="5"/>
  <c r="D40" i="5"/>
  <c r="E39" i="5"/>
  <c r="D39" i="5"/>
  <c r="D38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D30" i="5"/>
  <c r="E29" i="5"/>
  <c r="D29" i="5"/>
  <c r="D28" i="5"/>
  <c r="E27" i="5"/>
  <c r="D27" i="5"/>
  <c r="E26" i="5"/>
  <c r="D26" i="5"/>
  <c r="E25" i="5"/>
  <c r="D25" i="5"/>
  <c r="E24" i="5"/>
  <c r="D24" i="5"/>
  <c r="E23" i="5"/>
  <c r="D23" i="5"/>
  <c r="E22" i="5"/>
  <c r="D22" i="5"/>
  <c r="D21" i="5"/>
  <c r="E20" i="5"/>
  <c r="D20" i="5"/>
  <c r="E19" i="5"/>
  <c r="D19" i="5"/>
  <c r="D18" i="5"/>
  <c r="D17" i="5"/>
  <c r="D16" i="5"/>
  <c r="D15" i="5"/>
  <c r="D14" i="5"/>
  <c r="E13" i="5"/>
  <c r="D13" i="5"/>
  <c r="E12" i="5"/>
  <c r="D12" i="5"/>
  <c r="D11" i="5"/>
  <c r="E10" i="5"/>
  <c r="D10" i="5"/>
  <c r="D9" i="5"/>
  <c r="E8" i="5"/>
  <c r="D8" i="5"/>
  <c r="E7" i="5"/>
  <c r="D7" i="5"/>
  <c r="E6" i="5"/>
  <c r="D6" i="5"/>
  <c r="D5" i="5"/>
  <c r="E4" i="5"/>
  <c r="D4" i="5"/>
  <c r="D3" i="5"/>
  <c r="D2" i="5"/>
  <c r="B76" i="7" s="1"/>
  <c r="AK300" i="4"/>
  <c r="I300" i="4"/>
  <c r="T300" i="4"/>
  <c r="AT300" i="4"/>
  <c r="BZ300" i="4"/>
  <c r="BY300" i="4"/>
  <c r="BX300" i="4"/>
  <c r="BW300" i="4"/>
  <c r="BV300" i="4"/>
  <c r="BU300" i="4"/>
  <c r="AI300" i="4"/>
  <c r="BT300" i="4"/>
  <c r="AS300" i="4"/>
  <c r="AR300" i="4"/>
  <c r="AJ300" i="4"/>
  <c r="W300" i="4"/>
  <c r="BS300" i="4"/>
  <c r="AQ300" i="4"/>
  <c r="S300" i="4"/>
  <c r="BR300" i="4"/>
  <c r="BQ300" i="4"/>
  <c r="N300" i="4"/>
  <c r="Z300" i="4"/>
  <c r="BP300" i="4"/>
  <c r="BO300" i="4"/>
  <c r="BN300" i="4"/>
  <c r="Q300" i="4"/>
  <c r="AH300" i="4"/>
  <c r="G300" i="4"/>
  <c r="BM300" i="4"/>
  <c r="BL300" i="4"/>
  <c r="BK300" i="4"/>
  <c r="X300" i="4"/>
  <c r="AD300" i="4"/>
  <c r="AC300" i="4"/>
  <c r="M300" i="4"/>
  <c r="BJ300" i="4"/>
  <c r="AN300" i="4"/>
  <c r="BI300" i="4"/>
  <c r="BH300" i="4"/>
  <c r="H300" i="4"/>
  <c r="BG300" i="4"/>
  <c r="E300" i="4"/>
  <c r="AM300" i="4"/>
  <c r="AG300" i="4"/>
  <c r="BF300" i="4"/>
  <c r="F300" i="4"/>
  <c r="D300" i="4"/>
  <c r="BE300" i="4"/>
  <c r="BD300" i="4"/>
  <c r="J300" i="4"/>
  <c r="L300" i="4"/>
  <c r="U300" i="4"/>
  <c r="Y300" i="4"/>
  <c r="AP300" i="4"/>
  <c r="BC300" i="4"/>
  <c r="BB300" i="4"/>
  <c r="BA300" i="4"/>
  <c r="AL300" i="4"/>
  <c r="C300" i="4"/>
  <c r="AZ300" i="4"/>
  <c r="AY300" i="4"/>
  <c r="AE300" i="4"/>
  <c r="AA300" i="4"/>
  <c r="AF300" i="4"/>
  <c r="AO300" i="4"/>
  <c r="K300" i="4"/>
  <c r="R300" i="4"/>
  <c r="AX300" i="4"/>
  <c r="AW300" i="4"/>
  <c r="AV300" i="4"/>
  <c r="P300" i="4"/>
  <c r="O300" i="4"/>
  <c r="AB300" i="4"/>
  <c r="AU300" i="4"/>
  <c r="V300" i="4"/>
  <c r="CA200" i="4"/>
  <c r="CA265" i="4"/>
  <c r="CA51" i="4"/>
  <c r="CA76" i="4"/>
  <c r="CA264" i="4"/>
  <c r="CA7" i="4"/>
  <c r="CA100" i="4"/>
  <c r="CA55" i="4"/>
  <c r="CA299" i="4"/>
  <c r="CA199" i="4"/>
  <c r="CA298" i="4"/>
  <c r="CA198" i="4"/>
  <c r="CA244" i="4"/>
  <c r="CA133" i="4"/>
  <c r="CA197" i="4"/>
  <c r="CA156" i="4"/>
  <c r="CA210" i="4"/>
  <c r="CA27" i="4"/>
  <c r="CA243" i="4"/>
  <c r="CA97" i="4"/>
  <c r="CA90" i="4"/>
  <c r="CA162" i="4"/>
  <c r="CA225" i="4"/>
  <c r="CA79" i="4"/>
  <c r="CA224" i="4"/>
  <c r="CA96" i="4"/>
  <c r="CA148" i="4"/>
  <c r="CA151" i="4"/>
  <c r="CA155" i="4"/>
  <c r="CA99" i="4"/>
  <c r="CA297" i="4"/>
  <c r="CA177" i="4"/>
  <c r="CA263" i="4"/>
  <c r="CA140" i="4"/>
  <c r="CA262" i="4"/>
  <c r="CA91" i="4"/>
  <c r="CA63" i="4"/>
  <c r="CA261" i="4"/>
  <c r="CA114" i="4"/>
  <c r="CA50" i="4"/>
  <c r="CA46" i="4"/>
  <c r="CA223" i="4"/>
  <c r="CA119" i="4"/>
  <c r="CA62" i="4"/>
  <c r="CA209" i="4"/>
  <c r="CA126" i="4"/>
  <c r="CA296" i="4"/>
  <c r="CA125" i="4"/>
  <c r="CA61" i="4"/>
  <c r="CA295" i="4"/>
  <c r="CA58" i="4"/>
  <c r="CA187" i="4"/>
  <c r="CA88" i="4"/>
  <c r="CA294" i="4"/>
  <c r="CA222" i="4"/>
  <c r="CA147" i="4"/>
  <c r="CA260" i="4"/>
  <c r="CA186" i="4"/>
  <c r="CA26" i="4"/>
  <c r="CA37" i="4"/>
  <c r="CA146" i="4"/>
  <c r="CA4" i="4"/>
  <c r="CA145" i="4"/>
  <c r="CA242" i="4"/>
  <c r="CA87" i="4"/>
  <c r="CA293" i="4"/>
  <c r="CA185" i="4"/>
  <c r="CA168" i="4"/>
  <c r="CA32" i="4"/>
  <c r="CA241" i="4"/>
  <c r="CA259" i="4"/>
  <c r="CA81" i="4"/>
  <c r="CA117" i="4"/>
  <c r="CA258" i="4"/>
  <c r="CA176" i="4"/>
  <c r="CA65" i="4"/>
  <c r="CA175" i="4"/>
  <c r="CA107" i="4"/>
  <c r="CA43" i="4"/>
  <c r="CA33" i="4"/>
  <c r="CA86" i="4"/>
  <c r="CA28" i="4"/>
  <c r="CA221" i="4"/>
  <c r="CA208" i="4"/>
  <c r="CA257" i="4"/>
  <c r="CA73" i="4"/>
  <c r="CA292" i="4"/>
  <c r="CA20" i="4"/>
  <c r="CA240" i="4"/>
  <c r="CA184" i="4"/>
  <c r="CA124" i="4"/>
  <c r="CA14" i="4"/>
  <c r="CA47" i="4"/>
  <c r="CA207" i="4"/>
  <c r="CA239" i="4"/>
  <c r="CA25" i="4"/>
  <c r="CA72" i="4"/>
  <c r="CA220" i="4"/>
  <c r="CA116" i="4"/>
  <c r="CA85" i="4"/>
  <c r="CA118" i="4"/>
  <c r="CA256" i="4"/>
  <c r="CA64" i="4"/>
  <c r="CA238" i="4"/>
  <c r="CA206" i="4"/>
  <c r="CA174" i="4"/>
  <c r="CA131" i="4"/>
  <c r="CA237" i="4"/>
  <c r="CA291" i="4"/>
  <c r="CA132" i="4"/>
  <c r="CA36" i="4"/>
  <c r="CA183" i="4"/>
  <c r="CA35" i="4"/>
  <c r="CA255" i="4"/>
  <c r="CA167" i="4"/>
  <c r="CA236" i="4"/>
  <c r="CA106" i="4"/>
  <c r="CA30" i="4"/>
  <c r="CA150" i="4"/>
  <c r="CA39" i="4"/>
  <c r="CA235" i="4"/>
  <c r="CA113" i="4"/>
  <c r="CA123" i="4"/>
  <c r="CA290" i="4"/>
  <c r="CA19" i="4"/>
  <c r="CA57" i="4"/>
  <c r="CA289" i="4"/>
  <c r="CA9" i="4"/>
  <c r="CA166" i="4"/>
  <c r="CA111" i="4"/>
  <c r="CA234" i="4"/>
  <c r="CA196" i="4"/>
  <c r="CA288" i="4"/>
  <c r="CA112" i="4"/>
  <c r="CA233" i="4"/>
  <c r="CA121" i="4"/>
  <c r="CA287" i="4"/>
  <c r="CA144" i="4"/>
  <c r="CA195" i="4"/>
  <c r="CA83" i="4"/>
  <c r="CA286" i="4"/>
  <c r="CA75" i="4"/>
  <c r="CA44" i="4"/>
  <c r="CA139" i="4"/>
  <c r="CA254" i="4"/>
  <c r="CA22" i="4"/>
  <c r="CA77" i="4"/>
  <c r="CA16" i="4"/>
  <c r="CA141" i="4"/>
  <c r="CA161" i="4"/>
  <c r="CA68" i="4"/>
  <c r="CA89" i="4"/>
  <c r="CA34" i="4"/>
  <c r="CA232" i="4"/>
  <c r="CA56" i="4"/>
  <c r="CA24" i="4"/>
  <c r="CA6" i="4"/>
  <c r="CA253" i="4"/>
  <c r="CA11" i="4"/>
  <c r="CA136" i="4"/>
  <c r="CA130" i="4"/>
  <c r="CA18" i="4"/>
  <c r="CA252" i="4"/>
  <c r="CA71" i="4"/>
  <c r="CA219" i="4"/>
  <c r="CA218" i="4"/>
  <c r="CA165" i="4"/>
  <c r="CA105" i="4"/>
  <c r="CA194" i="4"/>
  <c r="CA285" i="4"/>
  <c r="CA5" i="4"/>
  <c r="CA284" i="4"/>
  <c r="CA182" i="4"/>
  <c r="CA181" i="4"/>
  <c r="CA67" i="4"/>
  <c r="CA283" i="4"/>
  <c r="CA231" i="4"/>
  <c r="CA98" i="4"/>
  <c r="CA173" i="4"/>
  <c r="CA180" i="4"/>
  <c r="CA135" i="4"/>
  <c r="CA282" i="4"/>
  <c r="CA21" i="4"/>
  <c r="CA129" i="4"/>
  <c r="CA160" i="4"/>
  <c r="CA78" i="4"/>
  <c r="CA281" i="4"/>
  <c r="CA122" i="4"/>
  <c r="CA251" i="4"/>
  <c r="CA280" i="4"/>
  <c r="CA13" i="4"/>
  <c r="CA159" i="4"/>
  <c r="CA74" i="4"/>
  <c r="CA143" i="4"/>
  <c r="CA138" i="4"/>
  <c r="CA110" i="4"/>
  <c r="CA279" i="4"/>
  <c r="CA193" i="4"/>
  <c r="CA172" i="4"/>
  <c r="CA154" i="4"/>
  <c r="CA94" i="4"/>
  <c r="CA104" i="4"/>
  <c r="CA230" i="4"/>
  <c r="CA192" i="4"/>
  <c r="CA103" i="4"/>
  <c r="CA229" i="4"/>
  <c r="CA228" i="4"/>
  <c r="CA191" i="4"/>
  <c r="CA164" i="4"/>
  <c r="CA217" i="4"/>
  <c r="CA216" i="4"/>
  <c r="CA23" i="4"/>
  <c r="CA48" i="4"/>
  <c r="CA31" i="4"/>
  <c r="CA205" i="4"/>
  <c r="CA59" i="4"/>
  <c r="CA15" i="4"/>
  <c r="CA215" i="4"/>
  <c r="CA12" i="4"/>
  <c r="CA278" i="4"/>
  <c r="CA120" i="4"/>
  <c r="CA69" i="4"/>
  <c r="CA190" i="4"/>
  <c r="CA53" i="4"/>
  <c r="CA142" i="4"/>
  <c r="CA171" i="4"/>
  <c r="CA158" i="4"/>
  <c r="CA157" i="4"/>
  <c r="CA250" i="4"/>
  <c r="CA42" i="4"/>
  <c r="CA80" i="4"/>
  <c r="CA153" i="4"/>
  <c r="CA109" i="4"/>
  <c r="CA170" i="4"/>
  <c r="CA277" i="4"/>
  <c r="CA249" i="4"/>
  <c r="CA214" i="4"/>
  <c r="CA179" i="4"/>
  <c r="CA248" i="4"/>
  <c r="CA189" i="4"/>
  <c r="CA127" i="4"/>
  <c r="CA204" i="4"/>
  <c r="CA41" i="4"/>
  <c r="CA203" i="4"/>
  <c r="CA276" i="4"/>
  <c r="CA10" i="4"/>
  <c r="CA52" i="4"/>
  <c r="CA102" i="4"/>
  <c r="CA275" i="4"/>
  <c r="CA92" i="4"/>
  <c r="CA274" i="4"/>
  <c r="CA60" i="4"/>
  <c r="CA38" i="4"/>
  <c r="CA163" i="4"/>
  <c r="CA213" i="4"/>
  <c r="CA149" i="4"/>
  <c r="CA8" i="4"/>
  <c r="CA108" i="4"/>
  <c r="CA70" i="4"/>
  <c r="CA84" i="4"/>
  <c r="CA212" i="4"/>
  <c r="CA227" i="4"/>
  <c r="CA273" i="4"/>
  <c r="CA54" i="4"/>
  <c r="CA3" i="4"/>
  <c r="CA137" i="4"/>
  <c r="CA178" i="4"/>
  <c r="CA45" i="4"/>
  <c r="CA152" i="4"/>
  <c r="CA272" i="4"/>
  <c r="CA211" i="4"/>
  <c r="CA247" i="4"/>
  <c r="CA271" i="4"/>
  <c r="CA49" i="4"/>
  <c r="CA134" i="4"/>
  <c r="CA246" i="4"/>
  <c r="CA270" i="4"/>
  <c r="CA269" i="4"/>
  <c r="CA29" i="4"/>
  <c r="CA115" i="4"/>
  <c r="CA93" i="4"/>
  <c r="CA226" i="4"/>
  <c r="CA17" i="4"/>
  <c r="CA268" i="4"/>
  <c r="CA101" i="4"/>
  <c r="CA202" i="4"/>
  <c r="CA245" i="4"/>
  <c r="CA267" i="4"/>
  <c r="CA128" i="4"/>
  <c r="CA169" i="4"/>
  <c r="CA66" i="4"/>
  <c r="CA40" i="4"/>
  <c r="CA188" i="4"/>
  <c r="CA266" i="4"/>
  <c r="CA95" i="4"/>
  <c r="CA82" i="4"/>
  <c r="CA201" i="4"/>
  <c r="B47" i="7" l="1"/>
  <c r="B40" i="7"/>
  <c r="AP2" i="4"/>
  <c r="B31" i="6"/>
  <c r="J2" i="4"/>
  <c r="BF2" i="4"/>
  <c r="B38" i="7"/>
  <c r="B58" i="7"/>
  <c r="B60" i="7"/>
  <c r="B58" i="6"/>
  <c r="B62" i="7"/>
  <c r="AH2" i="4"/>
  <c r="B67" i="7"/>
  <c r="B75" i="7"/>
  <c r="D2" i="4"/>
  <c r="M2" i="4"/>
  <c r="V2" i="4"/>
  <c r="AC2" i="4"/>
  <c r="AT2" i="4"/>
  <c r="AZ2" i="4"/>
  <c r="BM2" i="4"/>
  <c r="BY2" i="4"/>
  <c r="B22" i="6"/>
  <c r="B66" i="6"/>
  <c r="B42" i="6"/>
  <c r="B37" i="6"/>
  <c r="B52" i="6"/>
  <c r="B63" i="6"/>
  <c r="B62" i="6"/>
  <c r="B60" i="6"/>
  <c r="B7" i="7"/>
  <c r="B14" i="7"/>
  <c r="B23" i="7"/>
  <c r="B29" i="7"/>
  <c r="B46" i="7"/>
  <c r="B53" i="7"/>
  <c r="B65" i="7"/>
  <c r="B77" i="7"/>
  <c r="R2" i="4"/>
  <c r="AL2" i="4"/>
  <c r="B21" i="6"/>
  <c r="B18" i="7"/>
  <c r="B70" i="7"/>
  <c r="B35" i="7"/>
  <c r="B33" i="6"/>
  <c r="B34" i="7"/>
  <c r="B71" i="6"/>
  <c r="H2" i="4"/>
  <c r="O2" i="4"/>
  <c r="X2" i="4"/>
  <c r="AD2" i="4"/>
  <c r="AU2" i="4"/>
  <c r="BB2" i="4"/>
  <c r="BN2" i="4"/>
  <c r="BZ2" i="4"/>
  <c r="B77" i="6"/>
  <c r="B41" i="6"/>
  <c r="B34" i="6"/>
  <c r="B10" i="6"/>
  <c r="B76" i="6"/>
  <c r="B59" i="6"/>
  <c r="B74" i="6"/>
  <c r="B8" i="7"/>
  <c r="B16" i="7"/>
  <c r="B25" i="7"/>
  <c r="B30" i="7"/>
  <c r="B49" i="7"/>
  <c r="B55" i="7"/>
  <c r="B71" i="7"/>
  <c r="B15" i="7"/>
  <c r="B48" i="7"/>
  <c r="B68" i="6"/>
  <c r="B54" i="7"/>
  <c r="B24" i="7"/>
  <c r="B11" i="7"/>
  <c r="F2" i="4"/>
  <c r="B3" i="6"/>
  <c r="B4" i="7"/>
  <c r="B39" i="7"/>
  <c r="B6" i="7"/>
  <c r="B66" i="7"/>
  <c r="I2" i="4"/>
  <c r="Q2" i="4"/>
  <c r="Z2" i="4"/>
  <c r="AE2" i="4"/>
  <c r="AX2" i="4"/>
  <c r="BD2" i="4"/>
  <c r="BT2" i="4"/>
  <c r="B32" i="6"/>
  <c r="B12" i="6"/>
  <c r="B75" i="6"/>
  <c r="B4" i="6"/>
  <c r="B46" i="6"/>
  <c r="B26" i="6"/>
  <c r="B61" i="6"/>
  <c r="B30" i="6"/>
  <c r="B2" i="7"/>
  <c r="B10" i="7"/>
  <c r="B19" i="7"/>
  <c r="B26" i="7"/>
  <c r="B36" i="7"/>
  <c r="B50" i="7"/>
  <c r="B59" i="7"/>
  <c r="B74" i="7"/>
  <c r="B27" i="7"/>
  <c r="B52" i="7"/>
  <c r="B6" i="6"/>
  <c r="B63" i="7"/>
  <c r="N2" i="4"/>
  <c r="BR2" i="4"/>
  <c r="B42" i="7"/>
  <c r="B22" i="7"/>
  <c r="B43" i="7"/>
  <c r="B72" i="7"/>
  <c r="C2" i="4"/>
  <c r="K2" i="4"/>
  <c r="T2" i="4"/>
  <c r="AA2" i="4"/>
  <c r="AK2" i="4"/>
  <c r="AY2" i="4"/>
  <c r="BH2" i="4"/>
  <c r="BW2" i="4"/>
  <c r="B27" i="6"/>
  <c r="B40" i="6"/>
  <c r="B2" i="6"/>
  <c r="B13" i="6"/>
  <c r="B47" i="6"/>
  <c r="B67" i="6"/>
  <c r="B73" i="6"/>
  <c r="B14" i="6"/>
  <c r="B3" i="7"/>
  <c r="B12" i="7"/>
  <c r="B21" i="7"/>
  <c r="B28" i="7"/>
  <c r="B45" i="7"/>
  <c r="B51" i="7"/>
  <c r="B64" i="7"/>
  <c r="E2" i="4"/>
  <c r="U2" i="4"/>
  <c r="Y2" i="4"/>
  <c r="AG2" i="4"/>
  <c r="AO2" i="4"/>
  <c r="AS2" i="4"/>
  <c r="AW2" i="4"/>
  <c r="BA2" i="4"/>
  <c r="BE2" i="4"/>
  <c r="BI2" i="4"/>
  <c r="BQ2" i="4"/>
  <c r="BU2" i="4"/>
  <c r="B45" i="6"/>
  <c r="B72" i="6"/>
  <c r="B65" i="6"/>
  <c r="B43" i="6"/>
  <c r="B51" i="6"/>
  <c r="B25" i="6"/>
  <c r="B57" i="6"/>
  <c r="B35" i="6"/>
  <c r="B17" i="6"/>
  <c r="B55" i="6"/>
  <c r="B29" i="6"/>
  <c r="B50" i="6"/>
  <c r="B5" i="7"/>
  <c r="B9" i="7"/>
  <c r="B13" i="7"/>
  <c r="B17" i="7"/>
  <c r="B33" i="7"/>
  <c r="B37" i="7"/>
  <c r="B41" i="7"/>
  <c r="B57" i="7"/>
  <c r="B61" i="7"/>
  <c r="B69" i="7"/>
  <c r="B73" i="7"/>
  <c r="L2" i="4"/>
  <c r="P2" i="4"/>
  <c r="AB2" i="4"/>
  <c r="AF2" i="4"/>
  <c r="AJ2" i="4"/>
  <c r="AN2" i="4"/>
  <c r="AR2" i="4"/>
  <c r="AV2" i="4"/>
  <c r="BL2" i="4"/>
  <c r="BP2" i="4"/>
  <c r="BX2" i="4"/>
  <c r="B70" i="6"/>
  <c r="B36" i="6"/>
  <c r="B19" i="6"/>
  <c r="B11" i="6"/>
  <c r="B8" i="6"/>
  <c r="B5" i="6"/>
  <c r="B15" i="6"/>
  <c r="B69" i="6"/>
  <c r="B28" i="6"/>
  <c r="B18" i="6"/>
  <c r="B48" i="6"/>
  <c r="B39" i="6"/>
  <c r="B20" i="7"/>
  <c r="B32" i="7"/>
  <c r="B44" i="7"/>
  <c r="B56" i="7"/>
  <c r="B68" i="7"/>
  <c r="G2" i="4"/>
  <c r="S2" i="4"/>
  <c r="W2" i="4"/>
  <c r="AI2" i="4"/>
  <c r="AM2" i="4"/>
  <c r="AQ2" i="4"/>
  <c r="BC2" i="4"/>
  <c r="BG2" i="4"/>
  <c r="BK2" i="4"/>
  <c r="BO2" i="4"/>
  <c r="BS2" i="4"/>
  <c r="B20" i="6"/>
  <c r="B24" i="6"/>
  <c r="B56" i="6"/>
  <c r="B16" i="6"/>
  <c r="B38" i="6"/>
  <c r="B64" i="6"/>
  <c r="B7" i="6"/>
  <c r="B53" i="6"/>
  <c r="B49" i="6"/>
  <c r="B23" i="6"/>
  <c r="B31" i="7"/>
  <c r="BJ2" i="4"/>
  <c r="BV2" i="4"/>
  <c r="B9" i="6"/>
  <c r="B54" i="6"/>
  <c r="B44" i="6"/>
  <c r="CA300" i="4"/>
</calcChain>
</file>

<file path=xl/comments1.xml><?xml version="1.0" encoding="utf-8"?>
<comments xmlns="http://schemas.openxmlformats.org/spreadsheetml/2006/main">
  <authors>
    <author>cwc</author>
  </authors>
  <commentList>
    <comment ref="E1" authorId="0">
      <text>
        <r>
          <rPr>
            <b/>
            <sz val="8"/>
            <color indexed="81"/>
            <rFont val="Tahoma"/>
            <family val="2"/>
          </rPr>
          <t>cwc:</t>
        </r>
        <r>
          <rPr>
            <sz val="8"/>
            <color indexed="81"/>
            <rFont val="Tahoma"/>
            <family val="2"/>
          </rPr>
          <t xml:space="preserve">
By statute, Horace Mann's cannot be regional, except as provided for via school choice agreements
CLIFF- VERIFY THIS!</t>
        </r>
      </text>
    </comment>
  </commentList>
</comments>
</file>

<file path=xl/sharedStrings.xml><?xml version="1.0" encoding="utf-8"?>
<sst xmlns="http://schemas.openxmlformats.org/spreadsheetml/2006/main" count="1644" uniqueCount="808">
  <si>
    <t>Total</t>
  </si>
  <si>
    <t>No Town Code</t>
  </si>
  <si>
    <t>Out of State</t>
  </si>
  <si>
    <t>888</t>
  </si>
  <si>
    <t>Devens</t>
  </si>
  <si>
    <t>352</t>
  </si>
  <si>
    <t>Yarmouth</t>
  </si>
  <si>
    <t>351</t>
  </si>
  <si>
    <t>Wrentham</t>
  </si>
  <si>
    <t>350</t>
  </si>
  <si>
    <t>Worthington</t>
  </si>
  <si>
    <t>349</t>
  </si>
  <si>
    <t>Worcester</t>
  </si>
  <si>
    <t>348</t>
  </si>
  <si>
    <t>Woburn</t>
  </si>
  <si>
    <t>347</t>
  </si>
  <si>
    <t>Winthrop</t>
  </si>
  <si>
    <t>346</t>
  </si>
  <si>
    <t>Windsor</t>
  </si>
  <si>
    <t>345</t>
  </si>
  <si>
    <t>Winchester</t>
  </si>
  <si>
    <t>344</t>
  </si>
  <si>
    <t>Winchendon</t>
  </si>
  <si>
    <t>343</t>
  </si>
  <si>
    <t>Wilmington</t>
  </si>
  <si>
    <t>342</t>
  </si>
  <si>
    <t>Williamstown</t>
  </si>
  <si>
    <t>341</t>
  </si>
  <si>
    <t>Williamsburg</t>
  </si>
  <si>
    <t>340</t>
  </si>
  <si>
    <t>Wilbraham</t>
  </si>
  <si>
    <t>339</t>
  </si>
  <si>
    <t>Whitman</t>
  </si>
  <si>
    <t>338</t>
  </si>
  <si>
    <t>Whately</t>
  </si>
  <si>
    <t>337</t>
  </si>
  <si>
    <t>Weymouth</t>
  </si>
  <si>
    <t>336</t>
  </si>
  <si>
    <t>Westwood</t>
  </si>
  <si>
    <t>335</t>
  </si>
  <si>
    <t>West Tisbury</t>
  </si>
  <si>
    <t>334</t>
  </si>
  <si>
    <t>West Springfield</t>
  </si>
  <si>
    <t>332</t>
  </si>
  <si>
    <t>Westport</t>
  </si>
  <si>
    <t>331</t>
  </si>
  <si>
    <t>Weston</t>
  </si>
  <si>
    <t>330</t>
  </si>
  <si>
    <t>West Newbury</t>
  </si>
  <si>
    <t>329</t>
  </si>
  <si>
    <t>Westhampton</t>
  </si>
  <si>
    <t>327</t>
  </si>
  <si>
    <t>Westford</t>
  </si>
  <si>
    <t>326</t>
  </si>
  <si>
    <t>Westfield</t>
  </si>
  <si>
    <t>325</t>
  </si>
  <si>
    <t>West Bridgewater</t>
  </si>
  <si>
    <t>323</t>
  </si>
  <si>
    <t>West Boylston</t>
  </si>
  <si>
    <t>322</t>
  </si>
  <si>
    <t>Westborough</t>
  </si>
  <si>
    <t>321</t>
  </si>
  <si>
    <t>Wendell</t>
  </si>
  <si>
    <t>319</t>
  </si>
  <si>
    <t>Wellfleet</t>
  </si>
  <si>
    <t>318</t>
  </si>
  <si>
    <t>Wellesley</t>
  </si>
  <si>
    <t>317</t>
  </si>
  <si>
    <t>Webster</t>
  </si>
  <si>
    <t>316</t>
  </si>
  <si>
    <t>Wayland</t>
  </si>
  <si>
    <t>315</t>
  </si>
  <si>
    <t>Watertown</t>
  </si>
  <si>
    <t>314</t>
  </si>
  <si>
    <t>Wareham</t>
  </si>
  <si>
    <t>310</t>
  </si>
  <si>
    <t>Ware</t>
  </si>
  <si>
    <t>309</t>
  </si>
  <si>
    <t>Waltham</t>
  </si>
  <si>
    <t>308</t>
  </si>
  <si>
    <t>Walpole</t>
  </si>
  <si>
    <t>307</t>
  </si>
  <si>
    <t>Wakefield</t>
  </si>
  <si>
    <t>305</t>
  </si>
  <si>
    <t>Uxbridge</t>
  </si>
  <si>
    <t>304</t>
  </si>
  <si>
    <t>Upton</t>
  </si>
  <si>
    <t>303</t>
  </si>
  <si>
    <t>Tyngsborough</t>
  </si>
  <si>
    <t>301</t>
  </si>
  <si>
    <t>Truro</t>
  </si>
  <si>
    <t>300</t>
  </si>
  <si>
    <t>Townsend</t>
  </si>
  <si>
    <t>299</t>
  </si>
  <si>
    <t>Topsfield</t>
  </si>
  <si>
    <t>298</t>
  </si>
  <si>
    <t>Tisbury</t>
  </si>
  <si>
    <t>296</t>
  </si>
  <si>
    <t>Tewksbury</t>
  </si>
  <si>
    <t>295</t>
  </si>
  <si>
    <t>Templeton</t>
  </si>
  <si>
    <t>294</t>
  </si>
  <si>
    <t>Taunton</t>
  </si>
  <si>
    <t>293</t>
  </si>
  <si>
    <t>Swansea</t>
  </si>
  <si>
    <t>292</t>
  </si>
  <si>
    <t>Swampscott</t>
  </si>
  <si>
    <t>291</t>
  </si>
  <si>
    <t>Sutton</t>
  </si>
  <si>
    <t>290</t>
  </si>
  <si>
    <t>Sunderland</t>
  </si>
  <si>
    <t>289</t>
  </si>
  <si>
    <t>Sudbury</t>
  </si>
  <si>
    <t>288</t>
  </si>
  <si>
    <t>Sturbridge</t>
  </si>
  <si>
    <t>287</t>
  </si>
  <si>
    <t>Stow</t>
  </si>
  <si>
    <t>286</t>
  </si>
  <si>
    <t>Stoughton</t>
  </si>
  <si>
    <t>285</t>
  </si>
  <si>
    <t>Stoneham</t>
  </si>
  <si>
    <t>284</t>
  </si>
  <si>
    <t>Sterling</t>
  </si>
  <si>
    <t>282</t>
  </si>
  <si>
    <t>Springfield</t>
  </si>
  <si>
    <t>281</t>
  </si>
  <si>
    <t>Spencer</t>
  </si>
  <si>
    <t>280</t>
  </si>
  <si>
    <t>Southwick</t>
  </si>
  <si>
    <t>279</t>
  </si>
  <si>
    <t>South Hadley</t>
  </si>
  <si>
    <t>278</t>
  </si>
  <si>
    <t>Southbridge</t>
  </si>
  <si>
    <t>277</t>
  </si>
  <si>
    <t>Southborough</t>
  </si>
  <si>
    <t>276</t>
  </si>
  <si>
    <t>Southampton</t>
  </si>
  <si>
    <t>275</t>
  </si>
  <si>
    <t>Somerville</t>
  </si>
  <si>
    <t>274</t>
  </si>
  <si>
    <t>Somerset</t>
  </si>
  <si>
    <t>273</t>
  </si>
  <si>
    <t>Shutesbury</t>
  </si>
  <si>
    <t>272</t>
  </si>
  <si>
    <t>Shrewsbury</t>
  </si>
  <si>
    <t>271</t>
  </si>
  <si>
    <t>Shirley</t>
  </si>
  <si>
    <t>270</t>
  </si>
  <si>
    <t>Sherborn</t>
  </si>
  <si>
    <t>269</t>
  </si>
  <si>
    <t>Shelburne</t>
  </si>
  <si>
    <t>268</t>
  </si>
  <si>
    <t>Sharon</t>
  </si>
  <si>
    <t>266</t>
  </si>
  <si>
    <t>Seekonk</t>
  </si>
  <si>
    <t>265</t>
  </si>
  <si>
    <t>Scituate</t>
  </si>
  <si>
    <t>264</t>
  </si>
  <si>
    <t>Saugus</t>
  </si>
  <si>
    <t>262</t>
  </si>
  <si>
    <t>Sandwich</t>
  </si>
  <si>
    <t>261</t>
  </si>
  <si>
    <t>Salisbury</t>
  </si>
  <si>
    <t>259</t>
  </si>
  <si>
    <t>Salem</t>
  </si>
  <si>
    <t>258</t>
  </si>
  <si>
    <t>Rutland</t>
  </si>
  <si>
    <t>257</t>
  </si>
  <si>
    <t>Rowley</t>
  </si>
  <si>
    <t>254</t>
  </si>
  <si>
    <t>Rockport</t>
  </si>
  <si>
    <t>252</t>
  </si>
  <si>
    <t>Rockland</t>
  </si>
  <si>
    <t>251</t>
  </si>
  <si>
    <t>Rochester</t>
  </si>
  <si>
    <t>250</t>
  </si>
  <si>
    <t>Revere</t>
  </si>
  <si>
    <t>248</t>
  </si>
  <si>
    <t>Rehoboth</t>
  </si>
  <si>
    <t>247</t>
  </si>
  <si>
    <t>Reading</t>
  </si>
  <si>
    <t>246</t>
  </si>
  <si>
    <t>Raynham</t>
  </si>
  <si>
    <t>245</t>
  </si>
  <si>
    <t>Randolph</t>
  </si>
  <si>
    <t>244</t>
  </si>
  <si>
    <t>Quincy</t>
  </si>
  <si>
    <t>243</t>
  </si>
  <si>
    <t>Princeton</t>
  </si>
  <si>
    <t>241</t>
  </si>
  <si>
    <t>Plympton</t>
  </si>
  <si>
    <t>240</t>
  </si>
  <si>
    <t>Plymouth</t>
  </si>
  <si>
    <t>239</t>
  </si>
  <si>
    <t>Plainville</t>
  </si>
  <si>
    <t>238</t>
  </si>
  <si>
    <t>Plainfield</t>
  </si>
  <si>
    <t>237</t>
  </si>
  <si>
    <t>Pittsfield</t>
  </si>
  <si>
    <t>236</t>
  </si>
  <si>
    <t>Pepperell</t>
  </si>
  <si>
    <t>232</t>
  </si>
  <si>
    <t>Pembroke</t>
  </si>
  <si>
    <t>231</t>
  </si>
  <si>
    <t>Pelham</t>
  </si>
  <si>
    <t>230</t>
  </si>
  <si>
    <t>Peabody</t>
  </si>
  <si>
    <t>229</t>
  </si>
  <si>
    <t>Paxton</t>
  </si>
  <si>
    <t>228</t>
  </si>
  <si>
    <t>Palmer</t>
  </si>
  <si>
    <t>227</t>
  </si>
  <si>
    <t>Oxford</t>
  </si>
  <si>
    <t>226</t>
  </si>
  <si>
    <t>Orleans</t>
  </si>
  <si>
    <t>224</t>
  </si>
  <si>
    <t>Orange</t>
  </si>
  <si>
    <t>223</t>
  </si>
  <si>
    <t>Oakham</t>
  </si>
  <si>
    <t>222</t>
  </si>
  <si>
    <t>Oak Bluffs</t>
  </si>
  <si>
    <t>221</t>
  </si>
  <si>
    <t>Norwood</t>
  </si>
  <si>
    <t>220</t>
  </si>
  <si>
    <t>Norwell</t>
  </si>
  <si>
    <t>219</t>
  </si>
  <si>
    <t>Norton</t>
  </si>
  <si>
    <t>218</t>
  </si>
  <si>
    <t>North Reading</t>
  </si>
  <si>
    <t>217</t>
  </si>
  <si>
    <t>Northfield</t>
  </si>
  <si>
    <t>216</t>
  </si>
  <si>
    <t>Northbridge</t>
  </si>
  <si>
    <t>214</t>
  </si>
  <si>
    <t>Northborough</t>
  </si>
  <si>
    <t>213</t>
  </si>
  <si>
    <t>North Attleborough</t>
  </si>
  <si>
    <t>212</t>
  </si>
  <si>
    <t>North Andover</t>
  </si>
  <si>
    <t>211</t>
  </si>
  <si>
    <t>Northampton</t>
  </si>
  <si>
    <t>210</t>
  </si>
  <si>
    <t>North Adams</t>
  </si>
  <si>
    <t>209</t>
  </si>
  <si>
    <t>Norfolk</t>
  </si>
  <si>
    <t>208</t>
  </si>
  <si>
    <t>Newton</t>
  </si>
  <si>
    <t>207</t>
  </si>
  <si>
    <t>New Salem</t>
  </si>
  <si>
    <t>206</t>
  </si>
  <si>
    <t>Newburyport</t>
  </si>
  <si>
    <t>204</t>
  </si>
  <si>
    <t>Newbury</t>
  </si>
  <si>
    <t>203</t>
  </si>
  <si>
    <t>New Braintree</t>
  </si>
  <si>
    <t>202</t>
  </si>
  <si>
    <t>New Bedford</t>
  </si>
  <si>
    <t>201</t>
  </si>
  <si>
    <t>Needham</t>
  </si>
  <si>
    <t>199</t>
  </si>
  <si>
    <t>Natick</t>
  </si>
  <si>
    <t>198</t>
  </si>
  <si>
    <t>Nantucket</t>
  </si>
  <si>
    <t>197</t>
  </si>
  <si>
    <t>Nahant</t>
  </si>
  <si>
    <t>196</t>
  </si>
  <si>
    <t>Montgomery</t>
  </si>
  <si>
    <t>194</t>
  </si>
  <si>
    <t>Montague</t>
  </si>
  <si>
    <t>192</t>
  </si>
  <si>
    <t>Monson</t>
  </si>
  <si>
    <t>191</t>
  </si>
  <si>
    <t>Milton</t>
  </si>
  <si>
    <t>189</t>
  </si>
  <si>
    <t>Millville</t>
  </si>
  <si>
    <t>188</t>
  </si>
  <si>
    <t>Millis</t>
  </si>
  <si>
    <t>187</t>
  </si>
  <si>
    <t>Millbury</t>
  </si>
  <si>
    <t>186</t>
  </si>
  <si>
    <t>Milford</t>
  </si>
  <si>
    <t>185</t>
  </si>
  <si>
    <t>Middlefield</t>
  </si>
  <si>
    <t>183</t>
  </si>
  <si>
    <t>Middleborough</t>
  </si>
  <si>
    <t>182</t>
  </si>
  <si>
    <t>Methuen</t>
  </si>
  <si>
    <t>181</t>
  </si>
  <si>
    <t>Merrimac</t>
  </si>
  <si>
    <t>180</t>
  </si>
  <si>
    <t>Mendon</t>
  </si>
  <si>
    <t>179</t>
  </si>
  <si>
    <t>Melrose</t>
  </si>
  <si>
    <t>178</t>
  </si>
  <si>
    <t>Medway</t>
  </si>
  <si>
    <t>177</t>
  </si>
  <si>
    <t>Medford</t>
  </si>
  <si>
    <t>176</t>
  </si>
  <si>
    <t>Medfield</t>
  </si>
  <si>
    <t>175</t>
  </si>
  <si>
    <t>Maynard</t>
  </si>
  <si>
    <t>174</t>
  </si>
  <si>
    <t>Mashpee</t>
  </si>
  <si>
    <t>172</t>
  </si>
  <si>
    <t>Marshfield</t>
  </si>
  <si>
    <t>171</t>
  </si>
  <si>
    <t>Marlborough</t>
  </si>
  <si>
    <t>170</t>
  </si>
  <si>
    <t>Marion</t>
  </si>
  <si>
    <t>169</t>
  </si>
  <si>
    <t>Marblehead</t>
  </si>
  <si>
    <t>168</t>
  </si>
  <si>
    <t>Mansfield</t>
  </si>
  <si>
    <t>167</t>
  </si>
  <si>
    <t>Malden</t>
  </si>
  <si>
    <t>165</t>
  </si>
  <si>
    <t>Lynnfield</t>
  </si>
  <si>
    <t>164</t>
  </si>
  <si>
    <t>Lynn</t>
  </si>
  <si>
    <t>163</t>
  </si>
  <si>
    <t>Lunenburg</t>
  </si>
  <si>
    <t>162</t>
  </si>
  <si>
    <t>Ludlow</t>
  </si>
  <si>
    <t>161</t>
  </si>
  <si>
    <t>Lowell</t>
  </si>
  <si>
    <t>160</t>
  </si>
  <si>
    <t>Longmeadow</t>
  </si>
  <si>
    <t>159</t>
  </si>
  <si>
    <t>Littleton</t>
  </si>
  <si>
    <t>158</t>
  </si>
  <si>
    <t>Lincoln</t>
  </si>
  <si>
    <t>157</t>
  </si>
  <si>
    <t>Lexington</t>
  </si>
  <si>
    <t>155</t>
  </si>
  <si>
    <t>Leverett</t>
  </si>
  <si>
    <t>154</t>
  </si>
  <si>
    <t>Leominster</t>
  </si>
  <si>
    <t>153</t>
  </si>
  <si>
    <t>Leicester</t>
  </si>
  <si>
    <t>151</t>
  </si>
  <si>
    <t>Lee</t>
  </si>
  <si>
    <t>150</t>
  </si>
  <si>
    <t>Lawrence</t>
  </si>
  <si>
    <t>149</t>
  </si>
  <si>
    <t>Lanesborough</t>
  </si>
  <si>
    <t>148</t>
  </si>
  <si>
    <t>Lancaster</t>
  </si>
  <si>
    <t>147</t>
  </si>
  <si>
    <t>Lakeville</t>
  </si>
  <si>
    <t>146</t>
  </si>
  <si>
    <t>Kingston</t>
  </si>
  <si>
    <t>145</t>
  </si>
  <si>
    <t>Ipswich</t>
  </si>
  <si>
    <t>144</t>
  </si>
  <si>
    <t>Huntington</t>
  </si>
  <si>
    <t>143</t>
  </si>
  <si>
    <t>Hull</t>
  </si>
  <si>
    <t>142</t>
  </si>
  <si>
    <t>Hudson</t>
  </si>
  <si>
    <t>141</t>
  </si>
  <si>
    <t>Hubbardston</t>
  </si>
  <si>
    <t>140</t>
  </si>
  <si>
    <t>Hopkinton</t>
  </si>
  <si>
    <t>139</t>
  </si>
  <si>
    <t>Hopedale</t>
  </si>
  <si>
    <t>138</t>
  </si>
  <si>
    <t>Holyoke</t>
  </si>
  <si>
    <t>137</t>
  </si>
  <si>
    <t>Holliston</t>
  </si>
  <si>
    <t>136</t>
  </si>
  <si>
    <t>Holden</t>
  </si>
  <si>
    <t>134</t>
  </si>
  <si>
    <t>Holbrook</t>
  </si>
  <si>
    <t>133</t>
  </si>
  <si>
    <t>Hinsdale</t>
  </si>
  <si>
    <t>132</t>
  </si>
  <si>
    <t>Hingham</t>
  </si>
  <si>
    <t>131</t>
  </si>
  <si>
    <t>Heath</t>
  </si>
  <si>
    <t>130</t>
  </si>
  <si>
    <t>Hawley</t>
  </si>
  <si>
    <t>129</t>
  </si>
  <si>
    <t>Haverhill</t>
  </si>
  <si>
    <t>128</t>
  </si>
  <si>
    <t>Hatfield</t>
  </si>
  <si>
    <t>127</t>
  </si>
  <si>
    <t>Harwich</t>
  </si>
  <si>
    <t>126</t>
  </si>
  <si>
    <t>Harvard</t>
  </si>
  <si>
    <t>125</t>
  </si>
  <si>
    <t>Hanson</t>
  </si>
  <si>
    <t>123</t>
  </si>
  <si>
    <t>Hanover</t>
  </si>
  <si>
    <t>122</t>
  </si>
  <si>
    <t>Hampden</t>
  </si>
  <si>
    <t>120</t>
  </si>
  <si>
    <t>Halifax</t>
  </si>
  <si>
    <t>118</t>
  </si>
  <si>
    <t>Hadley</t>
  </si>
  <si>
    <t>117</t>
  </si>
  <si>
    <t>Groveland</t>
  </si>
  <si>
    <t>116</t>
  </si>
  <si>
    <t>Groton</t>
  </si>
  <si>
    <t>115</t>
  </si>
  <si>
    <t>Greenfield</t>
  </si>
  <si>
    <t>114</t>
  </si>
  <si>
    <t>Great Barrington</t>
  </si>
  <si>
    <t>113</t>
  </si>
  <si>
    <t>Granby</t>
  </si>
  <si>
    <t>111</t>
  </si>
  <si>
    <t>Grafton</t>
  </si>
  <si>
    <t>110</t>
  </si>
  <si>
    <t>Goshen</t>
  </si>
  <si>
    <t>108</t>
  </si>
  <si>
    <t>Gloucester</t>
  </si>
  <si>
    <t>107</t>
  </si>
  <si>
    <t>Gill</t>
  </si>
  <si>
    <t>106</t>
  </si>
  <si>
    <t>Georgetown</t>
  </si>
  <si>
    <t>105</t>
  </si>
  <si>
    <t>Aquinnah</t>
  </si>
  <si>
    <t>104</t>
  </si>
  <si>
    <t>Gardner</t>
  </si>
  <si>
    <t>103</t>
  </si>
  <si>
    <t>Franklin</t>
  </si>
  <si>
    <t>101</t>
  </si>
  <si>
    <t>Framingham</t>
  </si>
  <si>
    <t>100</t>
  </si>
  <si>
    <t>Foxborough</t>
  </si>
  <si>
    <t>099</t>
  </si>
  <si>
    <t>Fitchburg</t>
  </si>
  <si>
    <t>097</t>
  </si>
  <si>
    <t>Falmouth</t>
  </si>
  <si>
    <t>096</t>
  </si>
  <si>
    <t>Fall River</t>
  </si>
  <si>
    <t>095</t>
  </si>
  <si>
    <t>Fairhaven</t>
  </si>
  <si>
    <t>094</t>
  </si>
  <si>
    <t>Everett</t>
  </si>
  <si>
    <t>093</t>
  </si>
  <si>
    <t>Erving</t>
  </si>
  <si>
    <t>091</t>
  </si>
  <si>
    <t>Edgartown</t>
  </si>
  <si>
    <t>089</t>
  </si>
  <si>
    <t>Easton</t>
  </si>
  <si>
    <t>088</t>
  </si>
  <si>
    <t>East Longmeadow</t>
  </si>
  <si>
    <t>087</t>
  </si>
  <si>
    <t>Easthampton</t>
  </si>
  <si>
    <t>086</t>
  </si>
  <si>
    <t>Eastham</t>
  </si>
  <si>
    <t>085</t>
  </si>
  <si>
    <t>East Bridgewater</t>
  </si>
  <si>
    <t>083</t>
  </si>
  <si>
    <t>Duxbury</t>
  </si>
  <si>
    <t>082</t>
  </si>
  <si>
    <t>Dunstable</t>
  </si>
  <si>
    <t>081</t>
  </si>
  <si>
    <t>Dudley</t>
  </si>
  <si>
    <t>080</t>
  </si>
  <si>
    <t>Dracut</t>
  </si>
  <si>
    <t>079</t>
  </si>
  <si>
    <t>Dennis</t>
  </si>
  <si>
    <t>075</t>
  </si>
  <si>
    <t>Deerfield</t>
  </si>
  <si>
    <t>074</t>
  </si>
  <si>
    <t>Dedham</t>
  </si>
  <si>
    <t>073</t>
  </si>
  <si>
    <t>Danvers</t>
  </si>
  <si>
    <t>071</t>
  </si>
  <si>
    <t>Dalton</t>
  </si>
  <si>
    <t>070</t>
  </si>
  <si>
    <t>Cummington</t>
  </si>
  <si>
    <t>069</t>
  </si>
  <si>
    <t>Conway</t>
  </si>
  <si>
    <t>068</t>
  </si>
  <si>
    <t>Concord</t>
  </si>
  <si>
    <t>067</t>
  </si>
  <si>
    <t>Colrain</t>
  </si>
  <si>
    <t>066</t>
  </si>
  <si>
    <t>Cohasset</t>
  </si>
  <si>
    <t>065</t>
  </si>
  <si>
    <t>Clinton</t>
  </si>
  <si>
    <t>064</t>
  </si>
  <si>
    <t>Chilmark</t>
  </si>
  <si>
    <t>062</t>
  </si>
  <si>
    <t>Chicopee</t>
  </si>
  <si>
    <t>061</t>
  </si>
  <si>
    <t>Chesterfield</t>
  </si>
  <si>
    <t>060</t>
  </si>
  <si>
    <t>Cheshire</t>
  </si>
  <si>
    <t>058</t>
  </si>
  <si>
    <t>Chelsea</t>
  </si>
  <si>
    <t>057</t>
  </si>
  <si>
    <t>Chelmsford</t>
  </si>
  <si>
    <t>056</t>
  </si>
  <si>
    <t>Chatham</t>
  </si>
  <si>
    <t>055</t>
  </si>
  <si>
    <t>Charlemont</t>
  </si>
  <si>
    <t>053</t>
  </si>
  <si>
    <t>Carver</t>
  </si>
  <si>
    <t>052</t>
  </si>
  <si>
    <t>Carlisle</t>
  </si>
  <si>
    <t>051</t>
  </si>
  <si>
    <t>Canton</t>
  </si>
  <si>
    <t>050</t>
  </si>
  <si>
    <t>Cambridge</t>
  </si>
  <si>
    <t>049</t>
  </si>
  <si>
    <t>Burlington</t>
  </si>
  <si>
    <t>048</t>
  </si>
  <si>
    <t>Buckland</t>
  </si>
  <si>
    <t>047</t>
  </si>
  <si>
    <t>Brookline</t>
  </si>
  <si>
    <t>046</t>
  </si>
  <si>
    <t>Brockton</t>
  </si>
  <si>
    <t>044</t>
  </si>
  <si>
    <t>Bridgewater</t>
  </si>
  <si>
    <t>042</t>
  </si>
  <si>
    <t>Brewster</t>
  </si>
  <si>
    <t>041</t>
  </si>
  <si>
    <t>Braintree</t>
  </si>
  <si>
    <t>040</t>
  </si>
  <si>
    <t>Boylston</t>
  </si>
  <si>
    <t>039</t>
  </si>
  <si>
    <t>Boxford</t>
  </si>
  <si>
    <t>038</t>
  </si>
  <si>
    <t>Boxborough</t>
  </si>
  <si>
    <t>037</t>
  </si>
  <si>
    <t>Bourne</t>
  </si>
  <si>
    <t>036</t>
  </si>
  <si>
    <t>Boston</t>
  </si>
  <si>
    <t>035</t>
  </si>
  <si>
    <t>Bolton</t>
  </si>
  <si>
    <t>034</t>
  </si>
  <si>
    <t>Blackstone</t>
  </si>
  <si>
    <t>032</t>
  </si>
  <si>
    <t>Billerica</t>
  </si>
  <si>
    <t>031</t>
  </si>
  <si>
    <t>Beverly</t>
  </si>
  <si>
    <t>030</t>
  </si>
  <si>
    <t>Bernardston</t>
  </si>
  <si>
    <t>029</t>
  </si>
  <si>
    <t>Berlin</t>
  </si>
  <si>
    <t>028</t>
  </si>
  <si>
    <t>Berkley</t>
  </si>
  <si>
    <t>027</t>
  </si>
  <si>
    <t>Belmont</t>
  </si>
  <si>
    <t>026</t>
  </si>
  <si>
    <t>Bellingham</t>
  </si>
  <si>
    <t>025</t>
  </si>
  <si>
    <t>Belchertown</t>
  </si>
  <si>
    <t>024</t>
  </si>
  <si>
    <t>Bedford</t>
  </si>
  <si>
    <t>023</t>
  </si>
  <si>
    <t>Becket</t>
  </si>
  <si>
    <t>022</t>
  </si>
  <si>
    <t>Barre</t>
  </si>
  <si>
    <t>021</t>
  </si>
  <si>
    <t>Barnstable</t>
  </si>
  <si>
    <t>020</t>
  </si>
  <si>
    <t>Ayer</t>
  </si>
  <si>
    <t>019</t>
  </si>
  <si>
    <t>Avon</t>
  </si>
  <si>
    <t>018</t>
  </si>
  <si>
    <t>Auburn</t>
  </si>
  <si>
    <t>017</t>
  </si>
  <si>
    <t>Attleboro</t>
  </si>
  <si>
    <t>016</t>
  </si>
  <si>
    <t>Athol</t>
  </si>
  <si>
    <t>015</t>
  </si>
  <si>
    <t>Ashland</t>
  </si>
  <si>
    <t>014</t>
  </si>
  <si>
    <t>Ashfield</t>
  </si>
  <si>
    <t>013</t>
  </si>
  <si>
    <t>Ashby</t>
  </si>
  <si>
    <t>012</t>
  </si>
  <si>
    <t>Ashburnham</t>
  </si>
  <si>
    <t>011</t>
  </si>
  <si>
    <t>Arlington</t>
  </si>
  <si>
    <t>010</t>
  </si>
  <si>
    <t>Andover</t>
  </si>
  <si>
    <t>009</t>
  </si>
  <si>
    <t>Amherst</t>
  </si>
  <si>
    <t>008</t>
  </si>
  <si>
    <t>Amesbury</t>
  </si>
  <si>
    <t>007</t>
  </si>
  <si>
    <t>Agawam</t>
  </si>
  <si>
    <t>005</t>
  </si>
  <si>
    <t>Acushnet</t>
  </si>
  <si>
    <t>003</t>
  </si>
  <si>
    <t>Acton</t>
  </si>
  <si>
    <t>002</t>
  </si>
  <si>
    <t>Abington</t>
  </si>
  <si>
    <t>001</t>
  </si>
  <si>
    <t>City/Town Name</t>
  </si>
  <si>
    <t>City/Town Code</t>
  </si>
  <si>
    <t>XXX</t>
  </si>
  <si>
    <t>04070000</t>
  </si>
  <si>
    <t>04090000</t>
  </si>
  <si>
    <t>04100000</t>
  </si>
  <si>
    <t>04110000</t>
  </si>
  <si>
    <t>04120000</t>
  </si>
  <si>
    <t>04130000</t>
  </si>
  <si>
    <t>04140000</t>
  </si>
  <si>
    <t>04150000</t>
  </si>
  <si>
    <t>04160000</t>
  </si>
  <si>
    <t>04170000</t>
  </si>
  <si>
    <t>04180000</t>
  </si>
  <si>
    <t>04190000</t>
  </si>
  <si>
    <t>04200000</t>
  </si>
  <si>
    <t>04240000</t>
  </si>
  <si>
    <t>04260000</t>
  </si>
  <si>
    <t>04270000</t>
  </si>
  <si>
    <t>04280000</t>
  </si>
  <si>
    <t>04290000</t>
  </si>
  <si>
    <t>04300000</t>
  </si>
  <si>
    <t>04310000</t>
  </si>
  <si>
    <t>04320000</t>
  </si>
  <si>
    <t>04350000</t>
  </si>
  <si>
    <t>04360000</t>
  </si>
  <si>
    <t>04370000</t>
  </si>
  <si>
    <t>04380000</t>
  </si>
  <si>
    <t>04390000</t>
  </si>
  <si>
    <t>04400000</t>
  </si>
  <si>
    <t>04410000</t>
  </si>
  <si>
    <t>04430000</t>
  </si>
  <si>
    <t>04440000</t>
  </si>
  <si>
    <t>04450000</t>
  </si>
  <si>
    <t>04460000</t>
  </si>
  <si>
    <t>04470000</t>
  </si>
  <si>
    <t>04490000</t>
  </si>
  <si>
    <t>04500000</t>
  </si>
  <si>
    <t>04520000</t>
  </si>
  <si>
    <t>04530000</t>
  </si>
  <si>
    <t>04540000</t>
  </si>
  <si>
    <t>04550000</t>
  </si>
  <si>
    <t>04560000</t>
  </si>
  <si>
    <t>04570000</t>
  </si>
  <si>
    <t>04590000</t>
  </si>
  <si>
    <t>04610000</t>
  </si>
  <si>
    <t>04630000</t>
  </si>
  <si>
    <t>04640000</t>
  </si>
  <si>
    <t>04660000</t>
  </si>
  <si>
    <t>04670000</t>
  </si>
  <si>
    <t>04690000</t>
  </si>
  <si>
    <t>04700000</t>
  </si>
  <si>
    <t>04750000</t>
  </si>
  <si>
    <t>04770000</t>
  </si>
  <si>
    <t>04780000</t>
  </si>
  <si>
    <t>04790000</t>
  </si>
  <si>
    <t>04800000</t>
  </si>
  <si>
    <t>04810000</t>
  </si>
  <si>
    <t>04820000</t>
  </si>
  <si>
    <t>04830000</t>
  </si>
  <si>
    <t>04840000</t>
  </si>
  <si>
    <t>04850000</t>
  </si>
  <si>
    <t>04860000</t>
  </si>
  <si>
    <t>04870000</t>
  </si>
  <si>
    <t>04880000</t>
  </si>
  <si>
    <t>04890000</t>
  </si>
  <si>
    <t>04910000</t>
  </si>
  <si>
    <t>04920000</t>
  </si>
  <si>
    <t>04940000</t>
  </si>
  <si>
    <t>04960000</t>
  </si>
  <si>
    <t>04970000</t>
  </si>
  <si>
    <t>04980000</t>
  </si>
  <si>
    <t>04990000</t>
  </si>
  <si>
    <t>35010000</t>
  </si>
  <si>
    <t>35020000</t>
  </si>
  <si>
    <t>35030000</t>
  </si>
  <si>
    <t>35040000</t>
  </si>
  <si>
    <t>35050000</t>
  </si>
  <si>
    <t>35060000</t>
  </si>
  <si>
    <t>School</t>
  </si>
  <si>
    <t>Count</t>
  </si>
  <si>
    <t>Charter LEA</t>
  </si>
  <si>
    <t>Charter District Code</t>
  </si>
  <si>
    <t>Commonwealth Charter School</t>
  </si>
  <si>
    <t>school code</t>
  </si>
  <si>
    <t>Regional</t>
  </si>
  <si>
    <t>Dudley Street Neighborhod Public Charter School</t>
  </si>
  <si>
    <t>04070405</t>
  </si>
  <si>
    <t>No</t>
  </si>
  <si>
    <t xml:space="preserve">Alma Del Mar Charter School </t>
  </si>
  <si>
    <t>04090205</t>
  </si>
  <si>
    <t>04100205</t>
  </si>
  <si>
    <t>Yes</t>
  </si>
  <si>
    <t xml:space="preserve">Boston Green Academy Horace Mann Charter School </t>
  </si>
  <si>
    <t>04110305</t>
  </si>
  <si>
    <t>04120530</t>
  </si>
  <si>
    <t>04130505</t>
  </si>
  <si>
    <t>04140305</t>
  </si>
  <si>
    <t>Amesbury Academy Charter Public School</t>
  </si>
  <si>
    <t>04150505</t>
  </si>
  <si>
    <t>HM</t>
  </si>
  <si>
    <t>04160305</t>
  </si>
  <si>
    <t>Bridge Boston Charter School</t>
  </si>
  <si>
    <t>04170205</t>
  </si>
  <si>
    <t>04180305</t>
  </si>
  <si>
    <t>04190305</t>
  </si>
  <si>
    <t>Benjamin Banneker Charter Public School</t>
  </si>
  <si>
    <t>04200205</t>
  </si>
  <si>
    <t xml:space="preserve">Boston Day and Evening Academy Charter School </t>
  </si>
  <si>
    <t>04240505</t>
  </si>
  <si>
    <t>Community Day Charter Public School-Gateway</t>
  </si>
  <si>
    <t>04260205</t>
  </si>
  <si>
    <t>Barnstable Community Horace Mann Charter Public School</t>
  </si>
  <si>
    <t>04270010</t>
  </si>
  <si>
    <t>Brooke Charter School- Roslindale</t>
  </si>
  <si>
    <t>04280305</t>
  </si>
  <si>
    <t>04290010</t>
  </si>
  <si>
    <t>04300305</t>
  </si>
  <si>
    <t>Community Day Charter Public School-Webster</t>
  </si>
  <si>
    <t>04310205</t>
  </si>
  <si>
    <t>04320530</t>
  </si>
  <si>
    <t>04350305</t>
  </si>
  <si>
    <t>04360305</t>
  </si>
  <si>
    <t>04370505</t>
  </si>
  <si>
    <t>04380505</t>
  </si>
  <si>
    <t>04390050</t>
  </si>
  <si>
    <t>Community Day Charter Public School-Prospect</t>
  </si>
  <si>
    <t>04400205</t>
  </si>
  <si>
    <t>04410505</t>
  </si>
  <si>
    <t>Brooke Charter School- Mattapan</t>
  </si>
  <si>
    <t>04430205</t>
  </si>
  <si>
    <t>04440205</t>
  </si>
  <si>
    <t>04450105</t>
  </si>
  <si>
    <t>04460550</t>
  </si>
  <si>
    <t>04470205</t>
  </si>
  <si>
    <t>04490305</t>
  </si>
  <si>
    <t>04500105</t>
  </si>
  <si>
    <t>Edward M. Kennedy Academy for Health Careers</t>
  </si>
  <si>
    <t>04520505</t>
  </si>
  <si>
    <t>Holyoke Community Charter School</t>
  </si>
  <si>
    <t>04530005</t>
  </si>
  <si>
    <t>04540205</t>
  </si>
  <si>
    <t>04550050</t>
  </si>
  <si>
    <t>04560050</t>
  </si>
  <si>
    <t>Brooke Charter School- East Boston</t>
  </si>
  <si>
    <t>04570205</t>
  </si>
  <si>
    <t>04580505</t>
  </si>
  <si>
    <t>Excel Academy Charter School- Boston II</t>
  </si>
  <si>
    <t>04590305</t>
  </si>
  <si>
    <t>Excel Academy Charter School-Chelsea</t>
  </si>
  <si>
    <t>04610405</t>
  </si>
  <si>
    <t>KIPP Academy Boston Charter School</t>
  </si>
  <si>
    <t>04630205</t>
  </si>
  <si>
    <t>04640305</t>
  </si>
  <si>
    <t xml:space="preserve">MATCH Community Day Charter Public School </t>
  </si>
  <si>
    <t>04650105</t>
  </si>
  <si>
    <t>04660550</t>
  </si>
  <si>
    <t>Salem Community Charter School</t>
  </si>
  <si>
    <t>04670505</t>
  </si>
  <si>
    <t>04690505</t>
  </si>
  <si>
    <t>04700105</t>
  </si>
  <si>
    <t>04740505</t>
  </si>
  <si>
    <t>Dorchester Collegiate Academy Charter School</t>
  </si>
  <si>
    <t>04750505</t>
  </si>
  <si>
    <t>Silver Hill Horace Mann Charter School</t>
  </si>
  <si>
    <t>04770010</t>
  </si>
  <si>
    <t>04780505</t>
  </si>
  <si>
    <t>04790505</t>
  </si>
  <si>
    <t>UP Academy Charter School of Boston</t>
  </si>
  <si>
    <t>04800405</t>
  </si>
  <si>
    <t>04810550</t>
  </si>
  <si>
    <t>04820050</t>
  </si>
  <si>
    <t>04830305</t>
  </si>
  <si>
    <t>04840505</t>
  </si>
  <si>
    <t>04850485</t>
  </si>
  <si>
    <t>04860105</t>
  </si>
  <si>
    <t>04870550</t>
  </si>
  <si>
    <t>04880550</t>
  </si>
  <si>
    <t>04890505</t>
  </si>
  <si>
    <t>04910550</t>
  </si>
  <si>
    <t>Martin Luther King Junior Charter School of Excellence</t>
  </si>
  <si>
    <t>04920005</t>
  </si>
  <si>
    <t>Phoenix Charter Academy Chelsea</t>
  </si>
  <si>
    <t>04930505</t>
  </si>
  <si>
    <t>04940205</t>
  </si>
  <si>
    <t>04960305</t>
  </si>
  <si>
    <t>04970205</t>
  </si>
  <si>
    <t xml:space="preserve">Veritas Preparatory Charter School </t>
  </si>
  <si>
    <t>04980405</t>
  </si>
  <si>
    <t>04990305</t>
  </si>
  <si>
    <t>Paulo Freire Social Justice Charter School</t>
  </si>
  <si>
    <t>35010505</t>
  </si>
  <si>
    <t>Baystate Academy Public Charter School</t>
  </si>
  <si>
    <t>35020405</t>
  </si>
  <si>
    <t>Lowell Collegiate Charter School</t>
  </si>
  <si>
    <t>35030205</t>
  </si>
  <si>
    <t>City On A Hill Charter Public School II</t>
  </si>
  <si>
    <t>35040505</t>
  </si>
  <si>
    <t>UP Academy Charter School of Dorchester</t>
  </si>
  <si>
    <t>35050405</t>
  </si>
  <si>
    <t>Pioneer Charter School of Science II</t>
  </si>
  <si>
    <t>35060505</t>
  </si>
  <si>
    <t>City On A Hill Charter Public School New Bedford</t>
  </si>
  <si>
    <t>35070505</t>
  </si>
  <si>
    <t>Phoenix Charter Academy Springfield</t>
  </si>
  <si>
    <t>35080505</t>
  </si>
  <si>
    <t>Argosy Collegiate Charter School</t>
  </si>
  <si>
    <t>35090305</t>
  </si>
  <si>
    <t>Springfield Preparatory Charter School</t>
  </si>
  <si>
    <t>35100205</t>
  </si>
  <si>
    <t>Number of Unique (Unduplicated) Students on Charter School Waitlist(s)</t>
  </si>
  <si>
    <t>Total Number of Students Reported on Charter School Waitlist(s)</t>
  </si>
  <si>
    <t>Total Number of Students Reported on Charter School Waitlists</t>
  </si>
  <si>
    <t>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</si>
</sst>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medium">
        <color indexed="8"/>
      </right>
      <top style="thin">
        <color theme="1" tint="0.499984740745262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8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/>
      <top style="thin">
        <color theme="1" tint="0.499984740745262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thin">
        <color indexed="8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8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indexed="8"/>
      </right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8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theme="0" tint="-0.499984740745262"/>
      </top>
      <bottom style="thin">
        <color theme="1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1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1"/>
      </bottom>
      <diagonal/>
    </border>
    <border>
      <left style="thin">
        <color indexed="8"/>
      </left>
      <right/>
      <top/>
      <bottom style="thin">
        <color theme="1" tint="0.499984740745262"/>
      </bottom>
      <diagonal/>
    </border>
    <border>
      <left/>
      <right style="medium">
        <color indexed="8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8"/>
      </right>
      <top/>
      <bottom style="thin">
        <color theme="1" tint="0.499984740745262"/>
      </bottom>
      <diagonal/>
    </border>
    <border>
      <left style="medium">
        <color indexed="8"/>
      </left>
      <right style="thin">
        <color indexed="8"/>
      </right>
      <top/>
      <bottom style="thin">
        <color theme="1" tint="0.499984740745262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theme="1" tint="0.499984740745262"/>
      </right>
      <top style="medium">
        <color indexed="64"/>
      </top>
      <bottom style="medium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8"/>
      </bottom>
      <diagonal/>
    </border>
    <border>
      <left style="thin">
        <color theme="1" tint="0.499984740745262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8"/>
      </left>
      <right style="thin">
        <color theme="1" tint="0.499984740745262"/>
      </right>
      <top style="medium">
        <color auto="1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indexed="8"/>
      </bottom>
      <diagonal/>
    </border>
    <border>
      <left style="thin">
        <color theme="1" tint="0.499984740745262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8"/>
      </right>
      <top style="thin">
        <color theme="1" tint="0.499984740745262"/>
      </top>
      <bottom style="medium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8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theme="1" tint="0.499984740745262"/>
      </right>
      <top style="thin">
        <color theme="1" tint="0.499984740745262"/>
      </top>
      <bottom style="medium">
        <color indexed="8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/>
      <top style="thin">
        <color theme="1" tint="0.499984740745262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0">
    <xf numFmtId="0" fontId="0" fillId="0" borderId="0" xfId="0"/>
    <xf numFmtId="1" fontId="2" fillId="6" borderId="4" xfId="0" applyNumberFormat="1" applyFont="1" applyFill="1" applyBorder="1" applyAlignment="1">
      <alignment horizontal="center" wrapText="1"/>
    </xf>
    <xf numFmtId="0" fontId="0" fillId="7" borderId="4" xfId="0" applyFill="1" applyBorder="1"/>
    <xf numFmtId="0" fontId="2" fillId="6" borderId="4" xfId="0" applyNumberFormat="1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left" indent="2"/>
    </xf>
    <xf numFmtId="49" fontId="2" fillId="6" borderId="4" xfId="0" applyNumberFormat="1" applyFont="1" applyFill="1" applyBorder="1" applyAlignment="1">
      <alignment horizontal="center"/>
    </xf>
    <xf numFmtId="1" fontId="2" fillId="6" borderId="23" xfId="0" applyNumberFormat="1" applyFont="1" applyFill="1" applyBorder="1" applyAlignment="1">
      <alignment horizontal="center" wrapText="1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/>
    <xf numFmtId="1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left" wrapText="1"/>
    </xf>
    <xf numFmtId="49" fontId="2" fillId="0" borderId="27" xfId="0" applyNumberFormat="1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/>
    <xf numFmtId="1" fontId="2" fillId="0" borderId="31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left"/>
    </xf>
    <xf numFmtId="49" fontId="2" fillId="0" borderId="32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0" fillId="0" borderId="32" xfId="0" applyFill="1" applyBorder="1" applyAlignment="1">
      <alignment horizontal="left"/>
    </xf>
    <xf numFmtId="49" fontId="0" fillId="0" borderId="32" xfId="0" applyNumberFormat="1" applyFill="1" applyBorder="1" applyAlignment="1">
      <alignment horizontal="center"/>
    </xf>
    <xf numFmtId="0" fontId="2" fillId="0" borderId="32" xfId="0" applyFont="1" applyFill="1" applyBorder="1" applyAlignment="1">
      <alignment horizontal="left" wrapText="1"/>
    </xf>
    <xf numFmtId="49" fontId="2" fillId="0" borderId="32" xfId="0" applyNumberFormat="1" applyFont="1" applyFill="1" applyBorder="1" applyAlignment="1">
      <alignment horizontal="center" wrapText="1"/>
    </xf>
    <xf numFmtId="0" fontId="2" fillId="0" borderId="31" xfId="0" applyNumberFormat="1" applyFont="1" applyFill="1" applyBorder="1" applyAlignment="1">
      <alignment horizontal="center"/>
    </xf>
    <xf numFmtId="164" fontId="2" fillId="0" borderId="32" xfId="0" applyNumberFormat="1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/>
    <xf numFmtId="1" fontId="2" fillId="0" borderId="36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Font="1" applyFill="1" applyBorder="1" applyAlignment="1">
      <alignment horizontal="left"/>
    </xf>
    <xf numFmtId="49" fontId="2" fillId="0" borderId="37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49" fontId="6" fillId="0" borderId="58" xfId="0" applyNumberFormat="1" applyFont="1" applyBorder="1"/>
    <xf numFmtId="49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49" fontId="6" fillId="0" borderId="59" xfId="0" applyNumberFormat="1" applyFont="1" applyBorder="1"/>
    <xf numFmtId="49" fontId="6" fillId="0" borderId="59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49" fontId="6" fillId="0" borderId="60" xfId="0" applyNumberFormat="1" applyFont="1" applyBorder="1"/>
    <xf numFmtId="49" fontId="6" fillId="0" borderId="60" xfId="0" applyNumberFormat="1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52" xfId="2" applyFont="1" applyFill="1" applyBorder="1" applyAlignment="1">
      <alignment horizontal="center"/>
    </xf>
    <xf numFmtId="0" fontId="7" fillId="0" borderId="53" xfId="2" applyFont="1" applyFill="1" applyBorder="1" applyAlignment="1">
      <alignment wrapText="1"/>
    </xf>
    <xf numFmtId="0" fontId="7" fillId="0" borderId="55" xfId="2" applyFont="1" applyFill="1" applyBorder="1" applyAlignment="1">
      <alignment wrapText="1"/>
    </xf>
    <xf numFmtId="3" fontId="7" fillId="0" borderId="55" xfId="2" applyNumberFormat="1" applyFont="1" applyFill="1" applyBorder="1" applyAlignment="1">
      <alignment horizontal="center" wrapText="1"/>
    </xf>
    <xf numFmtId="0" fontId="7" fillId="0" borderId="56" xfId="2" applyFont="1" applyFill="1" applyBorder="1" applyAlignment="1">
      <alignment wrapText="1"/>
    </xf>
    <xf numFmtId="3" fontId="7" fillId="0" borderId="56" xfId="2" applyNumberFormat="1" applyFont="1" applyFill="1" applyBorder="1" applyAlignment="1">
      <alignment horizontal="center" wrapText="1"/>
    </xf>
    <xf numFmtId="3" fontId="7" fillId="0" borderId="56" xfId="2" applyNumberFormat="1" applyFont="1" applyFill="1" applyBorder="1" applyAlignment="1">
      <alignment horizontal="center" vertical="center" wrapText="1"/>
    </xf>
    <xf numFmtId="0" fontId="7" fillId="0" borderId="57" xfId="2" applyFont="1" applyFill="1" applyBorder="1" applyAlignment="1">
      <alignment wrapText="1"/>
    </xf>
    <xf numFmtId="3" fontId="7" fillId="0" borderId="57" xfId="2" applyNumberFormat="1" applyFont="1" applyFill="1" applyBorder="1" applyAlignment="1">
      <alignment horizontal="center" wrapText="1"/>
    </xf>
    <xf numFmtId="3" fontId="6" fillId="0" borderId="54" xfId="0" applyNumberFormat="1" applyFont="1" applyBorder="1" applyAlignment="1">
      <alignment horizontal="center"/>
    </xf>
    <xf numFmtId="0" fontId="7" fillId="3" borderId="17" xfId="1" applyFont="1" applyFill="1" applyBorder="1" applyAlignment="1">
      <alignment horizontal="center" textRotation="90"/>
    </xf>
    <xf numFmtId="0" fontId="7" fillId="3" borderId="11" xfId="1" applyFont="1" applyFill="1" applyBorder="1" applyAlignment="1">
      <alignment horizontal="center" textRotation="90"/>
    </xf>
    <xf numFmtId="0" fontId="7" fillId="3" borderId="12" xfId="1" applyFont="1" applyFill="1" applyBorder="1" applyAlignment="1">
      <alignment horizontal="center" textRotation="90"/>
    </xf>
    <xf numFmtId="0" fontId="6" fillId="4" borderId="48" xfId="0" applyFont="1" applyFill="1" applyBorder="1" applyAlignment="1">
      <alignment horizontal="center" textRotation="90" wrapText="1"/>
    </xf>
    <xf numFmtId="0" fontId="6" fillId="4" borderId="49" xfId="0" applyFont="1" applyFill="1" applyBorder="1" applyAlignment="1">
      <alignment horizontal="center" textRotation="90" wrapText="1"/>
    </xf>
    <xf numFmtId="0" fontId="6" fillId="4" borderId="50" xfId="0" applyFont="1" applyFill="1" applyBorder="1" applyAlignment="1">
      <alignment horizontal="center" textRotation="90" wrapText="1"/>
    </xf>
    <xf numFmtId="49" fontId="6" fillId="4" borderId="39" xfId="0" applyNumberFormat="1" applyFont="1" applyFill="1" applyBorder="1"/>
    <xf numFmtId="49" fontId="6" fillId="4" borderId="40" xfId="0" applyNumberFormat="1" applyFont="1" applyFill="1" applyBorder="1"/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3" fontId="8" fillId="0" borderId="42" xfId="1" applyNumberFormat="1" applyFont="1" applyBorder="1" applyAlignment="1">
      <alignment horizontal="center" vertical="center"/>
    </xf>
    <xf numFmtId="3" fontId="8" fillId="0" borderId="43" xfId="1" applyNumberFormat="1" applyFont="1" applyBorder="1" applyAlignment="1">
      <alignment horizontal="center" vertical="center"/>
    </xf>
    <xf numFmtId="3" fontId="6" fillId="0" borderId="44" xfId="0" applyNumberFormat="1" applyFont="1" applyBorder="1"/>
    <xf numFmtId="49" fontId="6" fillId="4" borderId="13" xfId="0" applyNumberFormat="1" applyFont="1" applyFill="1" applyBorder="1"/>
    <xf numFmtId="49" fontId="6" fillId="4" borderId="21" xfId="0" applyNumberFormat="1" applyFont="1" applyFill="1" applyBorder="1"/>
    <xf numFmtId="3" fontId="8" fillId="0" borderId="18" xfId="1" applyNumberFormat="1" applyFont="1" applyBorder="1" applyAlignment="1">
      <alignment horizontal="center" vertical="center"/>
    </xf>
    <xf numFmtId="3" fontId="7" fillId="0" borderId="7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/>
    </xf>
    <xf numFmtId="3" fontId="7" fillId="0" borderId="8" xfId="1" applyNumberFormat="1" applyFont="1" applyFill="1" applyBorder="1" applyAlignment="1">
      <alignment horizontal="center" vertical="center" wrapText="1"/>
    </xf>
    <xf numFmtId="3" fontId="6" fillId="0" borderId="15" xfId="0" applyNumberFormat="1" applyFont="1" applyBorder="1"/>
    <xf numFmtId="3" fontId="8" fillId="0" borderId="8" xfId="1" applyNumberFormat="1" applyFont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0" fontId="7" fillId="4" borderId="13" xfId="1" applyFont="1" applyFill="1" applyBorder="1" applyAlignment="1">
      <alignment wrapText="1"/>
    </xf>
    <xf numFmtId="0" fontId="7" fillId="4" borderId="21" xfId="1" applyFont="1" applyFill="1" applyBorder="1" applyAlignment="1">
      <alignment wrapText="1"/>
    </xf>
    <xf numFmtId="49" fontId="6" fillId="4" borderId="14" xfId="0" applyNumberFormat="1" applyFont="1" applyFill="1" applyBorder="1"/>
    <xf numFmtId="49" fontId="6" fillId="4" borderId="22" xfId="0" applyNumberFormat="1" applyFont="1" applyFill="1" applyBorder="1"/>
    <xf numFmtId="3" fontId="8" fillId="0" borderId="19" xfId="1" applyNumberFormat="1" applyFont="1" applyBorder="1" applyAlignment="1">
      <alignment horizontal="center" vertical="center"/>
    </xf>
    <xf numFmtId="3" fontId="8" fillId="0" borderId="9" xfId="1" applyNumberFormat="1" applyFont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/>
    </xf>
    <xf numFmtId="3" fontId="6" fillId="0" borderId="16" xfId="0" applyNumberFormat="1" applyFont="1" applyBorder="1"/>
    <xf numFmtId="0" fontId="8" fillId="0" borderId="0" xfId="1" applyFont="1"/>
    <xf numFmtId="3" fontId="7" fillId="0" borderId="6" xfId="1" applyNumberFormat="1" applyFont="1" applyBorder="1" applyAlignment="1">
      <alignment horizontal="center"/>
    </xf>
    <xf numFmtId="3" fontId="7" fillId="0" borderId="61" xfId="1" applyNumberFormat="1" applyFont="1" applyBorder="1" applyAlignment="1">
      <alignment horizontal="center"/>
    </xf>
    <xf numFmtId="3" fontId="7" fillId="0" borderId="62" xfId="1" applyNumberFormat="1" applyFont="1" applyBorder="1" applyAlignment="1">
      <alignment horizontal="center"/>
    </xf>
    <xf numFmtId="3" fontId="7" fillId="0" borderId="63" xfId="1" applyNumberFormat="1" applyFont="1" applyBorder="1" applyAlignment="1">
      <alignment horizontal="center"/>
    </xf>
    <xf numFmtId="3" fontId="8" fillId="0" borderId="64" xfId="1" applyNumberFormat="1" applyFont="1" applyBorder="1" applyAlignment="1">
      <alignment horizontal="center" vertical="center"/>
    </xf>
    <xf numFmtId="3" fontId="7" fillId="0" borderId="64" xfId="1" applyNumberFormat="1" applyFont="1" applyFill="1" applyBorder="1" applyAlignment="1">
      <alignment horizontal="center" vertical="center" wrapText="1"/>
    </xf>
    <xf numFmtId="3" fontId="7" fillId="0" borderId="66" xfId="1" applyNumberFormat="1" applyFont="1" applyFill="1" applyBorder="1" applyAlignment="1">
      <alignment horizontal="center" vertical="center" wrapText="1"/>
    </xf>
    <xf numFmtId="3" fontId="8" fillId="0" borderId="66" xfId="1" applyNumberFormat="1" applyFont="1" applyBorder="1" applyAlignment="1">
      <alignment horizontal="center" vertical="center"/>
    </xf>
    <xf numFmtId="3" fontId="8" fillId="0" borderId="67" xfId="1" applyNumberFormat="1" applyFont="1" applyBorder="1" applyAlignment="1">
      <alignment horizontal="center" vertical="center"/>
    </xf>
    <xf numFmtId="0" fontId="0" fillId="0" borderId="68" xfId="0" applyBorder="1"/>
    <xf numFmtId="0" fontId="7" fillId="3" borderId="69" xfId="1" applyFont="1" applyFill="1" applyBorder="1" applyAlignment="1">
      <alignment horizontal="center" textRotation="90"/>
    </xf>
    <xf numFmtId="3" fontId="7" fillId="0" borderId="70" xfId="1" applyNumberFormat="1" applyFont="1" applyBorder="1" applyAlignment="1">
      <alignment horizontal="center"/>
    </xf>
    <xf numFmtId="0" fontId="7" fillId="3" borderId="71" xfId="1" applyFont="1" applyFill="1" applyBorder="1" applyAlignment="1">
      <alignment horizontal="center" textRotation="90"/>
    </xf>
    <xf numFmtId="3" fontId="8" fillId="0" borderId="72" xfId="1" applyNumberFormat="1" applyFont="1" applyBorder="1" applyAlignment="1">
      <alignment horizontal="center" vertical="center"/>
    </xf>
    <xf numFmtId="3" fontId="7" fillId="0" borderId="73" xfId="1" applyNumberFormat="1" applyFont="1" applyBorder="1" applyAlignment="1">
      <alignment horizontal="center"/>
    </xf>
    <xf numFmtId="0" fontId="6" fillId="0" borderId="74" xfId="0" applyFont="1" applyBorder="1"/>
    <xf numFmtId="3" fontId="7" fillId="0" borderId="78" xfId="1" applyNumberFormat="1" applyFont="1" applyBorder="1" applyAlignment="1">
      <alignment horizontal="center"/>
    </xf>
    <xf numFmtId="3" fontId="6" fillId="0" borderId="75" xfId="0" applyNumberFormat="1" applyFont="1" applyBorder="1" applyAlignment="1">
      <alignment horizontal="center"/>
    </xf>
    <xf numFmtId="3" fontId="6" fillId="0" borderId="76" xfId="0" applyNumberFormat="1" applyFont="1" applyBorder="1" applyAlignment="1">
      <alignment horizontal="center"/>
    </xf>
    <xf numFmtId="3" fontId="6" fillId="0" borderId="77" xfId="0" applyNumberFormat="1" applyFont="1" applyBorder="1" applyAlignment="1">
      <alignment horizontal="center"/>
    </xf>
    <xf numFmtId="3" fontId="8" fillId="0" borderId="41" xfId="1" applyNumberFormat="1" applyFont="1" applyBorder="1" applyAlignment="1">
      <alignment horizontal="center" vertical="center"/>
    </xf>
    <xf numFmtId="3" fontId="8" fillId="0" borderId="80" xfId="1" applyNumberFormat="1" applyFont="1" applyBorder="1" applyAlignment="1">
      <alignment horizontal="center" vertical="center"/>
    </xf>
    <xf numFmtId="3" fontId="7" fillId="0" borderId="81" xfId="1" applyNumberFormat="1" applyFont="1" applyBorder="1" applyAlignment="1">
      <alignment horizontal="center"/>
    </xf>
    <xf numFmtId="49" fontId="6" fillId="4" borderId="85" xfId="0" applyNumberFormat="1" applyFont="1" applyFill="1" applyBorder="1" applyAlignment="1">
      <alignment horizontal="center" textRotation="90"/>
    </xf>
    <xf numFmtId="49" fontId="6" fillId="4" borderId="84" xfId="0" applyNumberFormat="1" applyFont="1" applyFill="1" applyBorder="1" applyAlignment="1">
      <alignment horizontal="center" textRotation="90"/>
    </xf>
    <xf numFmtId="49" fontId="6" fillId="4" borderId="86" xfId="0" applyNumberFormat="1" applyFont="1" applyFill="1" applyBorder="1" applyAlignment="1">
      <alignment horizontal="center" textRotation="90"/>
    </xf>
    <xf numFmtId="0" fontId="7" fillId="4" borderId="86" xfId="1" applyFont="1" applyFill="1" applyBorder="1" applyAlignment="1">
      <alignment horizontal="center" textRotation="90" wrapText="1"/>
    </xf>
    <xf numFmtId="0" fontId="6" fillId="4" borderId="87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88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0" fontId="6" fillId="4" borderId="89" xfId="0" applyFont="1" applyFill="1" applyBorder="1" applyAlignment="1">
      <alignment vertical="center" wrapText="1"/>
    </xf>
    <xf numFmtId="0" fontId="6" fillId="4" borderId="65" xfId="0" applyFont="1" applyFill="1" applyBorder="1" applyAlignment="1">
      <alignment vertical="center" wrapText="1"/>
    </xf>
    <xf numFmtId="0" fontId="7" fillId="5" borderId="91" xfId="1" applyFont="1" applyFill="1" applyBorder="1" applyAlignment="1">
      <alignment vertical="center"/>
    </xf>
    <xf numFmtId="0" fontId="7" fillId="8" borderId="5" xfId="1" applyFont="1" applyFill="1" applyBorder="1" applyAlignment="1">
      <alignment wrapText="1"/>
    </xf>
    <xf numFmtId="0" fontId="9" fillId="5" borderId="83" xfId="1" applyFont="1" applyFill="1" applyBorder="1" applyAlignment="1">
      <alignment horizontal="left"/>
    </xf>
    <xf numFmtId="0" fontId="9" fillId="5" borderId="82" xfId="1" applyFont="1" applyFill="1" applyBorder="1" applyAlignment="1">
      <alignment horizontal="center" textRotation="90"/>
    </xf>
    <xf numFmtId="0" fontId="9" fillId="5" borderId="90" xfId="1" applyFont="1" applyFill="1" applyBorder="1" applyAlignment="1">
      <alignment horizontal="right" vertical="center"/>
    </xf>
    <xf numFmtId="49" fontId="10" fillId="4" borderId="79" xfId="0" applyNumberFormat="1" applyFont="1" applyFill="1" applyBorder="1" applyAlignment="1">
      <alignment horizontal="center" textRotation="90"/>
    </xf>
    <xf numFmtId="0" fontId="9" fillId="5" borderId="46" xfId="1" applyFont="1" applyFill="1" applyBorder="1" applyAlignment="1">
      <alignment horizontal="right" textRotation="90"/>
    </xf>
    <xf numFmtId="0" fontId="9" fillId="8" borderId="51" xfId="1" applyFont="1" applyFill="1" applyBorder="1" applyAlignment="1">
      <alignment horizontal="right" wrapText="1"/>
    </xf>
    <xf numFmtId="0" fontId="9" fillId="5" borderId="47" xfId="1" applyFont="1" applyFill="1" applyBorder="1" applyAlignment="1">
      <alignment horizontal="center" textRotation="90"/>
    </xf>
    <xf numFmtId="0" fontId="9" fillId="5" borderId="45" xfId="1" applyFont="1" applyFill="1" applyBorder="1" applyAlignment="1">
      <alignment horizontal="left" wrapText="1"/>
    </xf>
    <xf numFmtId="0" fontId="9" fillId="3" borderId="3" xfId="2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right" indent="2"/>
    </xf>
    <xf numFmtId="49" fontId="10" fillId="4" borderId="2" xfId="0" applyNumberFormat="1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right" indent="1"/>
    </xf>
    <xf numFmtId="0" fontId="9" fillId="3" borderId="3" xfId="2" applyFont="1" applyFill="1" applyBorder="1" applyAlignment="1">
      <alignment horizontal="left" indent="2"/>
    </xf>
    <xf numFmtId="49" fontId="10" fillId="4" borderId="2" xfId="0" applyNumberFormat="1" applyFont="1" applyFill="1" applyBorder="1" applyAlignment="1">
      <alignment horizontal="left" indent="2"/>
    </xf>
  </cellXfs>
  <cellStyles count="3">
    <cellStyle name="Normal" xfId="0" builtinId="0"/>
    <cellStyle name="Normal_Sheet1" xfId="1"/>
    <cellStyle name="Normal_Sheet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xh\AppData\Local\Microsoft\Windows\Temporary%20Internet%20Files\Content.Outlook\62142A4O\Charter%20School%20Facts%20At-A-Glance\Charters%20Facts%20At-A-Glance%20-%20Internal%20-%20CURR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dividual"/>
      <sheetName val="Summary Fact Sheet"/>
      <sheetName val=" Regions"/>
      <sheetName val="Application History"/>
      <sheetName val="08PREENRO"/>
      <sheetName val="SIMS08"/>
      <sheetName val="AYP08"/>
      <sheetName val="SIMS09"/>
      <sheetName val="07SIMS"/>
      <sheetName val="06SIMS"/>
      <sheetName val="distLEAs"/>
      <sheetName val="CommType"/>
    </sheetNames>
    <sheetDataSet>
      <sheetData sheetId="0" refreshError="1"/>
      <sheetData sheetId="1" refreshError="1">
        <row r="1">
          <cell r="A1" t="str">
            <v>LEA</v>
          </cell>
          <cell r="B1" t="str">
            <v>Charter School</v>
          </cell>
        </row>
        <row r="2">
          <cell r="A2">
            <v>445</v>
          </cell>
          <cell r="B2" t="str">
            <v>Abby Kelley Foster Charter Public School</v>
          </cell>
        </row>
        <row r="3">
          <cell r="A3">
            <v>415</v>
          </cell>
          <cell r="B3" t="str">
            <v>Academy of Strategic Learning HMCS</v>
          </cell>
        </row>
        <row r="4">
          <cell r="A4">
            <v>412</v>
          </cell>
          <cell r="B4" t="str">
            <v>Academy of the Pacific Rim Charter Public School</v>
          </cell>
        </row>
        <row r="5">
          <cell r="A5">
            <v>430</v>
          </cell>
          <cell r="B5" t="str">
            <v>Advanced Math and Science Academy Charter School</v>
          </cell>
        </row>
        <row r="6">
          <cell r="A6">
            <v>491</v>
          </cell>
          <cell r="B6" t="str">
            <v>Atlantis Charter School</v>
          </cell>
        </row>
        <row r="7">
          <cell r="A7">
            <v>423</v>
          </cell>
          <cell r="B7" t="str">
            <v>Barnstable Horace Mann Charter School</v>
          </cell>
        </row>
        <row r="8">
          <cell r="A8">
            <v>420</v>
          </cell>
          <cell r="B8" t="str">
            <v>Benjamin Banneker Charter Public School</v>
          </cell>
        </row>
        <row r="9">
          <cell r="A9">
            <v>447</v>
          </cell>
          <cell r="B9" t="str">
            <v>Benjamin Franklin Classical Charter Public School</v>
          </cell>
        </row>
        <row r="10">
          <cell r="A10">
            <v>414</v>
          </cell>
          <cell r="B10" t="str">
            <v>Berkshire Arts and Technology Charter Public School</v>
          </cell>
        </row>
        <row r="11">
          <cell r="A11">
            <v>449</v>
          </cell>
          <cell r="B11" t="str">
            <v>Boston Collegiate Charter School</v>
          </cell>
        </row>
        <row r="12">
          <cell r="A12">
            <v>424</v>
          </cell>
          <cell r="B12" t="str">
            <v>Boston Day and Evening Academy Charter School</v>
          </cell>
        </row>
        <row r="13">
          <cell r="A13">
            <v>416</v>
          </cell>
          <cell r="B13" t="str">
            <v>Boston Preparatory Charter Public School</v>
          </cell>
        </row>
        <row r="14">
          <cell r="A14">
            <v>481</v>
          </cell>
          <cell r="B14" t="str">
            <v>Boston Renaissance Charter Public School</v>
          </cell>
        </row>
        <row r="15">
          <cell r="A15">
            <v>432</v>
          </cell>
          <cell r="B15" t="str">
            <v>Cape Cod Lighthouse Charter School</v>
          </cell>
        </row>
        <row r="16">
          <cell r="A16">
            <v>418</v>
          </cell>
          <cell r="B16" t="str">
            <v>Christa McAuliffe Regional Charter Public School</v>
          </cell>
        </row>
        <row r="17">
          <cell r="A17">
            <v>437</v>
          </cell>
          <cell r="B17" t="str">
            <v>City On A Hill Charter Public School</v>
          </cell>
        </row>
        <row r="18">
          <cell r="A18">
            <v>438</v>
          </cell>
          <cell r="B18" t="str">
            <v>Codman Academy Charter Public School</v>
          </cell>
        </row>
        <row r="19">
          <cell r="A19">
            <v>436</v>
          </cell>
          <cell r="B19" t="str">
            <v>Community Charter School of Cambridge</v>
          </cell>
        </row>
        <row r="20">
          <cell r="A20">
            <v>440</v>
          </cell>
          <cell r="B20" t="str">
            <v>Community Day Charter Public School</v>
          </cell>
        </row>
        <row r="21">
          <cell r="A21">
            <v>439</v>
          </cell>
          <cell r="B21" t="str">
            <v>Conservatory Lab Charter School</v>
          </cell>
        </row>
        <row r="22">
          <cell r="A22">
            <v>475</v>
          </cell>
          <cell r="B22" t="str">
            <v>Dorchester Collegiate Academy Charter School</v>
          </cell>
        </row>
        <row r="23">
          <cell r="A23">
            <v>428</v>
          </cell>
          <cell r="B23" t="str">
            <v>Edward Brooke Charter School</v>
          </cell>
        </row>
        <row r="24">
          <cell r="A24">
            <v>410</v>
          </cell>
          <cell r="B24" t="str">
            <v>Excel Academy Charter School</v>
          </cell>
        </row>
        <row r="25">
          <cell r="A25">
            <v>413</v>
          </cell>
          <cell r="B25" t="str">
            <v>Four Rivers Charter Public School</v>
          </cell>
        </row>
        <row r="26">
          <cell r="A26">
            <v>446</v>
          </cell>
          <cell r="B26" t="str">
            <v>Foxborough Regional Charter School</v>
          </cell>
        </row>
        <row r="27">
          <cell r="A27">
            <v>478</v>
          </cell>
          <cell r="B27" t="str">
            <v>Francis W. Parker Charter Essential School</v>
          </cell>
        </row>
        <row r="28">
          <cell r="A28">
            <v>496</v>
          </cell>
          <cell r="B28" t="str">
            <v>Global Learning Charter Public School</v>
          </cell>
        </row>
        <row r="29">
          <cell r="A29">
            <v>448</v>
          </cell>
          <cell r="B29" t="str">
            <v>Gloucester Community Arts Charter School</v>
          </cell>
        </row>
        <row r="30">
          <cell r="A30">
            <v>499</v>
          </cell>
          <cell r="B30" t="str">
            <v>Hampden Charter School of Science</v>
          </cell>
        </row>
        <row r="31">
          <cell r="A31">
            <v>452</v>
          </cell>
          <cell r="B31" t="str">
            <v>Health Careers Academy Charter Public School</v>
          </cell>
        </row>
        <row r="32">
          <cell r="A32">
            <v>455</v>
          </cell>
          <cell r="B32" t="str">
            <v>Hill View Montessori Charter Public School</v>
          </cell>
        </row>
        <row r="33">
          <cell r="A33">
            <v>450</v>
          </cell>
          <cell r="B33" t="str">
            <v>Hilltown Cooperative Charter Public School</v>
          </cell>
        </row>
        <row r="34">
          <cell r="A34">
            <v>453</v>
          </cell>
          <cell r="B34" t="str">
            <v>Holyoke Community Charter School</v>
          </cell>
        </row>
        <row r="35">
          <cell r="A35">
            <v>435</v>
          </cell>
          <cell r="B35" t="str">
            <v>Innovation Academy Charter School</v>
          </cell>
        </row>
        <row r="36">
          <cell r="A36">
            <v>429</v>
          </cell>
          <cell r="B36" t="str">
            <v>KIPP Academy Lynn Charter School</v>
          </cell>
        </row>
        <row r="37">
          <cell r="A37">
            <v>454</v>
          </cell>
          <cell r="B37" t="str">
            <v>Lawrence Family Development Charter School</v>
          </cell>
        </row>
        <row r="38">
          <cell r="A38">
            <v>456</v>
          </cell>
          <cell r="B38" t="str">
            <v>Lowell Community Charter Public School</v>
          </cell>
        </row>
        <row r="39">
          <cell r="A39">
            <v>458</v>
          </cell>
          <cell r="B39" t="str">
            <v>Lowell Middlesex Academy Charter School</v>
          </cell>
        </row>
        <row r="40">
          <cell r="A40">
            <v>464</v>
          </cell>
          <cell r="B40" t="str">
            <v>Marblehead Community Charter Public School</v>
          </cell>
        </row>
        <row r="41">
          <cell r="A41">
            <v>427</v>
          </cell>
          <cell r="B41" t="str">
            <v>Barnstable Community Horace Mann Charter Public School</v>
          </cell>
        </row>
        <row r="42">
          <cell r="A42">
            <v>466</v>
          </cell>
          <cell r="B42" t="str">
            <v>Martha's Vineyard Public Charter School</v>
          </cell>
        </row>
        <row r="43">
          <cell r="A43">
            <v>492</v>
          </cell>
          <cell r="B43" t="str">
            <v>Martin Luther King, Jr. Charter School of Excellence</v>
          </cell>
        </row>
        <row r="44">
          <cell r="A44">
            <v>469</v>
          </cell>
          <cell r="B44" t="str">
            <v>MATCH Charter Public School</v>
          </cell>
        </row>
        <row r="45">
          <cell r="A45">
            <v>470</v>
          </cell>
          <cell r="B45" t="str">
            <v>Mystic Valley Regional Charter School</v>
          </cell>
        </row>
        <row r="46">
          <cell r="A46">
            <v>444</v>
          </cell>
          <cell r="B46" t="str">
            <v>Neighborhood House Charter School</v>
          </cell>
        </row>
        <row r="47">
          <cell r="A47">
            <v>471</v>
          </cell>
          <cell r="B47" t="str">
            <v>New Leadership Charter School</v>
          </cell>
        </row>
        <row r="48">
          <cell r="A48">
            <v>474</v>
          </cell>
          <cell r="B48" t="str">
            <v>North Central Charter Essential School</v>
          </cell>
        </row>
        <row r="49">
          <cell r="A49">
            <v>493</v>
          </cell>
          <cell r="B49" t="str">
            <v>Phoenix Charter Academy</v>
          </cell>
        </row>
        <row r="50">
          <cell r="A50">
            <v>494</v>
          </cell>
          <cell r="B50" t="str">
            <v>Pioneer Charter School of Science</v>
          </cell>
        </row>
        <row r="51">
          <cell r="A51">
            <v>497</v>
          </cell>
          <cell r="B51" t="str">
            <v>Pioneer Valley Chinese Immersion Charter School</v>
          </cell>
        </row>
        <row r="52">
          <cell r="A52">
            <v>479</v>
          </cell>
          <cell r="B52" t="str">
            <v>Pioneer Valley Performing Arts Charter Public School</v>
          </cell>
        </row>
        <row r="53">
          <cell r="A53">
            <v>487</v>
          </cell>
          <cell r="B53" t="str">
            <v>Prospect Hill Academy Charter School</v>
          </cell>
        </row>
        <row r="54">
          <cell r="A54">
            <v>483</v>
          </cell>
          <cell r="B54" t="str">
            <v>Rising Tide Charter Public School</v>
          </cell>
        </row>
        <row r="55">
          <cell r="A55">
            <v>482</v>
          </cell>
          <cell r="B55" t="str">
            <v>River Valley Charter School</v>
          </cell>
        </row>
        <row r="56">
          <cell r="A56">
            <v>451</v>
          </cell>
          <cell r="B56" t="str">
            <v>Robert M. Hughes Academy Charter Public School</v>
          </cell>
        </row>
        <row r="57">
          <cell r="A57">
            <v>484</v>
          </cell>
          <cell r="B57" t="str">
            <v>Roxbury Preparatory Charter School</v>
          </cell>
        </row>
        <row r="58">
          <cell r="A58">
            <v>441</v>
          </cell>
          <cell r="B58" t="str">
            <v>Sabis International Charter School</v>
          </cell>
        </row>
        <row r="59">
          <cell r="A59">
            <v>485</v>
          </cell>
          <cell r="B59" t="str">
            <v>Salem Academy Charter School</v>
          </cell>
        </row>
        <row r="60">
          <cell r="A60">
            <v>486</v>
          </cell>
          <cell r="B60" t="str">
            <v>Seven Hills Charter Public School</v>
          </cell>
        </row>
        <row r="61">
          <cell r="A61">
            <v>477</v>
          </cell>
          <cell r="B61" t="str">
            <v>Silver Hill Horace Mann Charter School</v>
          </cell>
        </row>
        <row r="62">
          <cell r="A62">
            <v>419</v>
          </cell>
          <cell r="B62" t="str">
            <v>Smith Leadership Academy Charter Public School</v>
          </cell>
        </row>
        <row r="63">
          <cell r="A63">
            <v>488</v>
          </cell>
          <cell r="B63" t="str">
            <v>South Shore Charter Public School</v>
          </cell>
        </row>
        <row r="64">
          <cell r="A64">
            <v>489</v>
          </cell>
          <cell r="B64" t="str">
            <v>Sturgis Charter Public School</v>
          </cell>
        </row>
        <row r="65">
          <cell r="A65">
            <v>490</v>
          </cell>
          <cell r="B65" t="str">
            <v>Uphams Corner Charter School</v>
          </cell>
        </row>
        <row r="66">
          <cell r="A66">
            <v>425</v>
          </cell>
          <cell r="B66" t="str">
            <v>Boston University Residential Charter School</v>
          </cell>
        </row>
        <row r="67">
          <cell r="A67">
            <v>434</v>
          </cell>
          <cell r="B67" t="str">
            <v>Champion Charter Public School</v>
          </cell>
        </row>
        <row r="68">
          <cell r="A68">
            <v>495</v>
          </cell>
          <cell r="B68" t="str">
            <v>Fall River Maritime Charter Public School</v>
          </cell>
        </row>
        <row r="69">
          <cell r="A69">
            <v>442</v>
          </cell>
          <cell r="B69" t="str">
            <v>Frederick Douglass Charter School</v>
          </cell>
        </row>
        <row r="70">
          <cell r="A70">
            <v>448</v>
          </cell>
          <cell r="B70" t="str">
            <v>Horace Mann Charter School of Essential Studies</v>
          </cell>
        </row>
        <row r="71">
          <cell r="A71">
            <v>460</v>
          </cell>
          <cell r="B71" t="str">
            <v>Lynn Community Charter School</v>
          </cell>
        </row>
        <row r="72">
          <cell r="A72">
            <v>472</v>
          </cell>
          <cell r="B72" t="str">
            <v>New Bedford Global Learning Charter School</v>
          </cell>
        </row>
        <row r="73">
          <cell r="A73">
            <v>473</v>
          </cell>
          <cell r="B73" t="str">
            <v>North Star Academy Charter School</v>
          </cell>
        </row>
        <row r="74">
          <cell r="A74">
            <v>476</v>
          </cell>
          <cell r="B74" t="str">
            <v>Northern Bristol County Charter School</v>
          </cell>
        </row>
        <row r="75">
          <cell r="A75">
            <v>422</v>
          </cell>
          <cell r="B75" t="str">
            <v>Roxbury Charter High Public School</v>
          </cell>
        </row>
        <row r="76">
          <cell r="A76">
            <v>421</v>
          </cell>
          <cell r="B76" t="str">
            <v>South End College Preparatory Charter School</v>
          </cell>
        </row>
        <row r="77">
          <cell r="A77">
            <v>498</v>
          </cell>
          <cell r="B77" t="str">
            <v>Youth Build Boston Charter School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9"/>
  <sheetViews>
    <sheetView zoomScaleNormal="100" zoomScalePageLayoutView="80" workbookViewId="0"/>
  </sheetViews>
  <sheetFormatPr defaultRowHeight="15" x14ac:dyDescent="0.25"/>
  <cols>
    <col min="1" max="1" width="26" customWidth="1"/>
    <col min="2" max="2" width="15.28515625" customWidth="1"/>
    <col min="3" max="4" width="26" customWidth="1"/>
  </cols>
  <sheetData>
    <row r="1" spans="1:4" ht="48.75" customHeight="1" thickBot="1" x14ac:dyDescent="0.3">
      <c r="A1" s="139" t="s">
        <v>594</v>
      </c>
      <c r="B1" s="135" t="s">
        <v>595</v>
      </c>
      <c r="C1" s="136" t="s">
        <v>805</v>
      </c>
      <c r="D1" s="136" t="s">
        <v>804</v>
      </c>
    </row>
    <row r="2" spans="1:4" x14ac:dyDescent="0.25">
      <c r="A2" s="35" t="s">
        <v>530</v>
      </c>
      <c r="B2" s="36" t="s">
        <v>531</v>
      </c>
      <c r="C2" s="37">
        <v>31479</v>
      </c>
      <c r="D2" s="37">
        <v>20083</v>
      </c>
    </row>
    <row r="3" spans="1:4" x14ac:dyDescent="0.25">
      <c r="A3" s="38" t="s">
        <v>124</v>
      </c>
      <c r="B3" s="39" t="s">
        <v>125</v>
      </c>
      <c r="C3" s="40">
        <v>4220</v>
      </c>
      <c r="D3" s="40">
        <v>3974</v>
      </c>
    </row>
    <row r="4" spans="1:4" x14ac:dyDescent="0.25">
      <c r="A4" s="38" t="s">
        <v>342</v>
      </c>
      <c r="B4" s="39" t="s">
        <v>343</v>
      </c>
      <c r="C4" s="40">
        <v>2653</v>
      </c>
      <c r="D4" s="40">
        <v>1946</v>
      </c>
    </row>
    <row r="5" spans="1:4" x14ac:dyDescent="0.25">
      <c r="A5" s="38" t="s">
        <v>314</v>
      </c>
      <c r="B5" s="39" t="s">
        <v>315</v>
      </c>
      <c r="C5" s="40">
        <v>1596</v>
      </c>
      <c r="D5" s="40">
        <v>1496</v>
      </c>
    </row>
    <row r="6" spans="1:4" x14ac:dyDescent="0.25">
      <c r="A6" s="38" t="s">
        <v>12</v>
      </c>
      <c r="B6" s="39" t="s">
        <v>13</v>
      </c>
      <c r="C6" s="40">
        <v>1069</v>
      </c>
      <c r="D6" s="40">
        <v>1014</v>
      </c>
    </row>
    <row r="7" spans="1:4" x14ac:dyDescent="0.25">
      <c r="A7" s="38" t="s">
        <v>514</v>
      </c>
      <c r="B7" s="39" t="s">
        <v>515</v>
      </c>
      <c r="C7" s="40">
        <v>1040</v>
      </c>
      <c r="D7" s="40">
        <v>898</v>
      </c>
    </row>
    <row r="8" spans="1:4" x14ac:dyDescent="0.25">
      <c r="A8" s="38" t="s">
        <v>256</v>
      </c>
      <c r="B8" s="39" t="s">
        <v>257</v>
      </c>
      <c r="C8" s="40">
        <v>1036</v>
      </c>
      <c r="D8" s="40">
        <v>1026</v>
      </c>
    </row>
    <row r="9" spans="1:4" x14ac:dyDescent="0.25">
      <c r="A9" s="38" t="s">
        <v>492</v>
      </c>
      <c r="B9" s="39" t="s">
        <v>493</v>
      </c>
      <c r="C9" s="40">
        <v>762</v>
      </c>
      <c r="D9" s="40">
        <v>456</v>
      </c>
    </row>
    <row r="10" spans="1:4" x14ac:dyDescent="0.25">
      <c r="A10" s="38" t="s">
        <v>318</v>
      </c>
      <c r="B10" s="39" t="s">
        <v>319</v>
      </c>
      <c r="C10" s="40">
        <v>753</v>
      </c>
      <c r="D10" s="40">
        <v>635</v>
      </c>
    </row>
    <row r="11" spans="1:4" x14ac:dyDescent="0.25">
      <c r="A11" s="38" t="s">
        <v>438</v>
      </c>
      <c r="B11" s="39" t="s">
        <v>439</v>
      </c>
      <c r="C11" s="40">
        <v>627</v>
      </c>
      <c r="D11" s="40">
        <v>565</v>
      </c>
    </row>
    <row r="12" spans="1:4" x14ac:dyDescent="0.25">
      <c r="A12" s="38" t="s">
        <v>382</v>
      </c>
      <c r="B12" s="39" t="s">
        <v>383</v>
      </c>
      <c r="C12" s="40">
        <v>602</v>
      </c>
      <c r="D12" s="40">
        <v>552</v>
      </c>
    </row>
    <row r="13" spans="1:4" x14ac:dyDescent="0.25">
      <c r="A13" s="38" t="s">
        <v>184</v>
      </c>
      <c r="B13" s="39" t="s">
        <v>185</v>
      </c>
      <c r="C13" s="40">
        <v>594</v>
      </c>
      <c r="D13" s="40">
        <v>450</v>
      </c>
    </row>
    <row r="14" spans="1:4" x14ac:dyDescent="0.25">
      <c r="A14" s="38" t="s">
        <v>434</v>
      </c>
      <c r="B14" s="39" t="s">
        <v>435</v>
      </c>
      <c r="C14" s="40">
        <v>549</v>
      </c>
      <c r="D14" s="40">
        <v>549</v>
      </c>
    </row>
    <row r="15" spans="1:4" x14ac:dyDescent="0.25">
      <c r="A15" s="38" t="s">
        <v>296</v>
      </c>
      <c r="B15" s="39" t="s">
        <v>297</v>
      </c>
      <c r="C15" s="40">
        <v>508</v>
      </c>
      <c r="D15" s="40">
        <v>462</v>
      </c>
    </row>
    <row r="16" spans="1:4" x14ac:dyDescent="0.25">
      <c r="A16" s="38" t="s">
        <v>566</v>
      </c>
      <c r="B16" s="39" t="s">
        <v>567</v>
      </c>
      <c r="C16" s="40">
        <v>461</v>
      </c>
      <c r="D16" s="40">
        <v>456</v>
      </c>
    </row>
    <row r="17" spans="1:4" x14ac:dyDescent="0.25">
      <c r="A17" s="38" t="s">
        <v>324</v>
      </c>
      <c r="B17" s="39" t="s">
        <v>325</v>
      </c>
      <c r="C17" s="40">
        <v>460</v>
      </c>
      <c r="D17" s="40">
        <v>455</v>
      </c>
    </row>
    <row r="18" spans="1:4" x14ac:dyDescent="0.25">
      <c r="A18" s="38" t="s">
        <v>250</v>
      </c>
      <c r="B18" s="39" t="s">
        <v>251</v>
      </c>
      <c r="C18" s="40">
        <v>414</v>
      </c>
      <c r="D18" s="40">
        <v>410</v>
      </c>
    </row>
    <row r="19" spans="1:4" x14ac:dyDescent="0.25">
      <c r="A19" s="38" t="s">
        <v>176</v>
      </c>
      <c r="B19" s="39" t="s">
        <v>177</v>
      </c>
      <c r="C19" s="40">
        <v>390</v>
      </c>
      <c r="D19" s="40">
        <v>248</v>
      </c>
    </row>
    <row r="20" spans="1:4" x14ac:dyDescent="0.25">
      <c r="A20" s="38" t="s">
        <v>366</v>
      </c>
      <c r="B20" s="39" t="s">
        <v>367</v>
      </c>
      <c r="C20" s="40">
        <v>360</v>
      </c>
      <c r="D20" s="40">
        <v>358</v>
      </c>
    </row>
    <row r="21" spans="1:4" x14ac:dyDescent="0.25">
      <c r="A21" s="38" t="s">
        <v>292</v>
      </c>
      <c r="B21" s="39" t="s">
        <v>293</v>
      </c>
      <c r="C21" s="40">
        <v>324</v>
      </c>
      <c r="D21" s="40">
        <v>314</v>
      </c>
    </row>
    <row r="22" spans="1:4" x14ac:dyDescent="0.25">
      <c r="A22" s="38" t="s">
        <v>424</v>
      </c>
      <c r="B22" s="39" t="s">
        <v>425</v>
      </c>
      <c r="C22" s="40">
        <v>271</v>
      </c>
      <c r="D22" s="40">
        <v>261</v>
      </c>
    </row>
    <row r="23" spans="1:4" x14ac:dyDescent="0.25">
      <c r="A23" s="38" t="s">
        <v>312</v>
      </c>
      <c r="B23" s="39" t="s">
        <v>313</v>
      </c>
      <c r="C23" s="40">
        <v>269</v>
      </c>
      <c r="D23" s="40">
        <v>268</v>
      </c>
    </row>
    <row r="24" spans="1:4" x14ac:dyDescent="0.25">
      <c r="A24" s="38" t="s">
        <v>192</v>
      </c>
      <c r="B24" s="39" t="s">
        <v>193</v>
      </c>
      <c r="C24" s="40">
        <v>258</v>
      </c>
      <c r="D24" s="40">
        <v>247</v>
      </c>
    </row>
    <row r="25" spans="1:4" x14ac:dyDescent="0.25">
      <c r="A25" s="38" t="s">
        <v>118</v>
      </c>
      <c r="B25" s="39" t="s">
        <v>119</v>
      </c>
      <c r="C25" s="40">
        <v>231</v>
      </c>
      <c r="D25" s="40">
        <v>213</v>
      </c>
    </row>
    <row r="26" spans="1:4" x14ac:dyDescent="0.25">
      <c r="A26" s="38" t="s">
        <v>36</v>
      </c>
      <c r="B26" s="39" t="s">
        <v>37</v>
      </c>
      <c r="C26" s="40">
        <v>228</v>
      </c>
      <c r="D26" s="40">
        <v>208</v>
      </c>
    </row>
    <row r="27" spans="1:4" x14ac:dyDescent="0.25">
      <c r="A27" s="38" t="s">
        <v>164</v>
      </c>
      <c r="B27" s="39" t="s">
        <v>165</v>
      </c>
      <c r="C27" s="40">
        <v>222</v>
      </c>
      <c r="D27" s="40">
        <v>213</v>
      </c>
    </row>
    <row r="28" spans="1:4" x14ac:dyDescent="0.25">
      <c r="A28" s="38" t="s">
        <v>558</v>
      </c>
      <c r="B28" s="39" t="s">
        <v>559</v>
      </c>
      <c r="C28" s="40">
        <v>220</v>
      </c>
      <c r="D28" s="40">
        <v>217</v>
      </c>
    </row>
    <row r="29" spans="1:4" x14ac:dyDescent="0.25">
      <c r="A29" s="38" t="s">
        <v>236</v>
      </c>
      <c r="B29" s="39" t="s">
        <v>237</v>
      </c>
      <c r="C29" s="40">
        <v>219</v>
      </c>
      <c r="D29" s="40">
        <v>214</v>
      </c>
    </row>
    <row r="30" spans="1:4" x14ac:dyDescent="0.25">
      <c r="A30" s="38" t="s">
        <v>428</v>
      </c>
      <c r="B30" s="39" t="s">
        <v>429</v>
      </c>
      <c r="C30" s="40">
        <v>199</v>
      </c>
      <c r="D30" s="40">
        <v>195</v>
      </c>
    </row>
    <row r="31" spans="1:4" x14ac:dyDescent="0.25">
      <c r="A31" s="38" t="s">
        <v>138</v>
      </c>
      <c r="B31" s="39" t="s">
        <v>139</v>
      </c>
      <c r="C31" s="40">
        <v>185</v>
      </c>
      <c r="D31" s="40">
        <v>168</v>
      </c>
    </row>
    <row r="32" spans="1:4" x14ac:dyDescent="0.25">
      <c r="A32" s="38" t="s">
        <v>160</v>
      </c>
      <c r="B32" s="39" t="s">
        <v>161</v>
      </c>
      <c r="C32" s="40">
        <v>180</v>
      </c>
      <c r="D32" s="40">
        <v>176</v>
      </c>
    </row>
    <row r="33" spans="1:4" x14ac:dyDescent="0.25">
      <c r="A33" s="38" t="s">
        <v>226</v>
      </c>
      <c r="B33" s="39" t="s">
        <v>227</v>
      </c>
      <c r="C33" s="40">
        <v>169</v>
      </c>
      <c r="D33" s="40">
        <v>168</v>
      </c>
    </row>
    <row r="34" spans="1:4" x14ac:dyDescent="0.25">
      <c r="A34" s="38" t="s">
        <v>306</v>
      </c>
      <c r="B34" s="39" t="s">
        <v>307</v>
      </c>
      <c r="C34" s="40">
        <v>169</v>
      </c>
      <c r="D34" s="40">
        <v>163</v>
      </c>
    </row>
    <row r="35" spans="1:4" x14ac:dyDescent="0.25">
      <c r="A35" s="38" t="s">
        <v>120</v>
      </c>
      <c r="B35" s="39" t="s">
        <v>121</v>
      </c>
      <c r="C35" s="40">
        <v>163</v>
      </c>
      <c r="D35" s="40">
        <v>156</v>
      </c>
    </row>
    <row r="36" spans="1:4" x14ac:dyDescent="0.25">
      <c r="A36" s="38" t="s">
        <v>222</v>
      </c>
      <c r="B36" s="39" t="s">
        <v>223</v>
      </c>
      <c r="C36" s="40">
        <v>163</v>
      </c>
      <c r="D36" s="40">
        <v>148</v>
      </c>
    </row>
    <row r="37" spans="1:4" x14ac:dyDescent="0.25">
      <c r="A37" s="38" t="s">
        <v>506</v>
      </c>
      <c r="B37" s="39" t="s">
        <v>507</v>
      </c>
      <c r="C37" s="40">
        <v>162</v>
      </c>
      <c r="D37" s="40">
        <v>148</v>
      </c>
    </row>
    <row r="38" spans="1:4" x14ac:dyDescent="0.25">
      <c r="A38" s="38" t="s">
        <v>240</v>
      </c>
      <c r="B38" s="39" t="s">
        <v>241</v>
      </c>
      <c r="C38" s="40">
        <v>155</v>
      </c>
      <c r="D38" s="40">
        <v>145</v>
      </c>
    </row>
    <row r="39" spans="1:4" x14ac:dyDescent="0.25">
      <c r="A39" s="38" t="s">
        <v>584</v>
      </c>
      <c r="B39" s="39" t="s">
        <v>585</v>
      </c>
      <c r="C39" s="40">
        <v>149</v>
      </c>
      <c r="D39" s="40">
        <v>147</v>
      </c>
    </row>
    <row r="40" spans="1:4" x14ac:dyDescent="0.25">
      <c r="A40" s="38" t="s">
        <v>486</v>
      </c>
      <c r="B40" s="39" t="s">
        <v>487</v>
      </c>
      <c r="C40" s="40">
        <v>147</v>
      </c>
      <c r="D40" s="40">
        <v>143</v>
      </c>
    </row>
    <row r="41" spans="1:4" x14ac:dyDescent="0.25">
      <c r="A41" s="38" t="s">
        <v>460</v>
      </c>
      <c r="B41" s="39" t="s">
        <v>461</v>
      </c>
      <c r="C41" s="40">
        <v>137</v>
      </c>
      <c r="D41" s="40">
        <v>133</v>
      </c>
    </row>
    <row r="42" spans="1:4" x14ac:dyDescent="0.25">
      <c r="A42" s="38" t="s">
        <v>158</v>
      </c>
      <c r="B42" s="39" t="s">
        <v>159</v>
      </c>
      <c r="C42" s="40">
        <v>130</v>
      </c>
      <c r="D42" s="40">
        <v>114</v>
      </c>
    </row>
    <row r="43" spans="1:4" x14ac:dyDescent="0.25">
      <c r="A43" s="38" t="s">
        <v>286</v>
      </c>
      <c r="B43" s="39" t="s">
        <v>287</v>
      </c>
      <c r="C43" s="40">
        <v>128</v>
      </c>
      <c r="D43" s="40">
        <v>91</v>
      </c>
    </row>
    <row r="44" spans="1:4" x14ac:dyDescent="0.25">
      <c r="A44" s="38" t="s">
        <v>536</v>
      </c>
      <c r="B44" s="39" t="s">
        <v>537</v>
      </c>
      <c r="C44" s="40">
        <v>125</v>
      </c>
      <c r="D44" s="40">
        <v>125</v>
      </c>
    </row>
    <row r="45" spans="1:4" x14ac:dyDescent="0.25">
      <c r="A45" s="38" t="s">
        <v>82</v>
      </c>
      <c r="B45" s="39" t="s">
        <v>83</v>
      </c>
      <c r="C45" s="40">
        <v>121</v>
      </c>
      <c r="D45" s="40">
        <v>118</v>
      </c>
    </row>
    <row r="46" spans="1:4" x14ac:dyDescent="0.25">
      <c r="A46" s="38" t="s">
        <v>186</v>
      </c>
      <c r="B46" s="39" t="s">
        <v>187</v>
      </c>
      <c r="C46" s="40">
        <v>117</v>
      </c>
      <c r="D46" s="40">
        <v>84</v>
      </c>
    </row>
    <row r="47" spans="1:4" x14ac:dyDescent="0.25">
      <c r="A47" s="38" t="s">
        <v>426</v>
      </c>
      <c r="B47" s="39" t="s">
        <v>427</v>
      </c>
      <c r="C47" s="40">
        <v>112</v>
      </c>
      <c r="D47" s="40">
        <v>108</v>
      </c>
    </row>
    <row r="48" spans="1:4" x14ac:dyDescent="0.25">
      <c r="A48" s="38" t="s">
        <v>80</v>
      </c>
      <c r="B48" s="39" t="s">
        <v>81</v>
      </c>
      <c r="C48" s="40">
        <v>97</v>
      </c>
      <c r="D48" s="40">
        <v>90</v>
      </c>
    </row>
    <row r="49" spans="1:4" x14ac:dyDescent="0.25">
      <c r="A49" s="38" t="s">
        <v>548</v>
      </c>
      <c r="B49" s="39" t="s">
        <v>549</v>
      </c>
      <c r="C49" s="40">
        <v>97</v>
      </c>
      <c r="D49" s="40">
        <v>85</v>
      </c>
    </row>
    <row r="50" spans="1:4" x14ac:dyDescent="0.25">
      <c r="A50" s="38" t="s">
        <v>6</v>
      </c>
      <c r="B50" s="39" t="s">
        <v>7</v>
      </c>
      <c r="C50" s="40">
        <v>93</v>
      </c>
      <c r="D50" s="40">
        <v>93</v>
      </c>
    </row>
    <row r="51" spans="1:4" x14ac:dyDescent="0.25">
      <c r="A51" s="38" t="s">
        <v>448</v>
      </c>
      <c r="B51" s="39" t="s">
        <v>449</v>
      </c>
      <c r="C51" s="40">
        <v>92</v>
      </c>
      <c r="D51" s="40">
        <v>90</v>
      </c>
    </row>
    <row r="52" spans="1:4" x14ac:dyDescent="0.25">
      <c r="A52" s="38" t="s">
        <v>494</v>
      </c>
      <c r="B52" s="39" t="s">
        <v>495</v>
      </c>
      <c r="C52" s="40">
        <v>92</v>
      </c>
      <c r="D52" s="40">
        <v>89</v>
      </c>
    </row>
    <row r="53" spans="1:4" x14ac:dyDescent="0.25">
      <c r="A53" s="38" t="s">
        <v>528</v>
      </c>
      <c r="B53" s="39" t="s">
        <v>529</v>
      </c>
      <c r="C53" s="40">
        <v>87</v>
      </c>
      <c r="D53" s="40">
        <v>86</v>
      </c>
    </row>
    <row r="54" spans="1:4" x14ac:dyDescent="0.25">
      <c r="A54" s="38" t="s">
        <v>16</v>
      </c>
      <c r="B54" s="39" t="s">
        <v>17</v>
      </c>
      <c r="C54" s="40">
        <v>85</v>
      </c>
      <c r="D54" s="40">
        <v>55</v>
      </c>
    </row>
    <row r="55" spans="1:4" x14ac:dyDescent="0.25">
      <c r="A55" s="38" t="s">
        <v>310</v>
      </c>
      <c r="B55" s="39" t="s">
        <v>311</v>
      </c>
      <c r="C55" s="40">
        <v>84</v>
      </c>
      <c r="D55" s="40">
        <v>84</v>
      </c>
    </row>
    <row r="56" spans="1:4" x14ac:dyDescent="0.25">
      <c r="A56" s="38" t="s">
        <v>252</v>
      </c>
      <c r="B56" s="39" t="s">
        <v>253</v>
      </c>
      <c r="C56" s="40">
        <v>77</v>
      </c>
      <c r="D56" s="40">
        <v>77</v>
      </c>
    </row>
    <row r="57" spans="1:4" x14ac:dyDescent="0.25">
      <c r="A57" s="38" t="s">
        <v>102</v>
      </c>
      <c r="B57" s="39" t="s">
        <v>103</v>
      </c>
      <c r="C57" s="40">
        <v>71</v>
      </c>
      <c r="D57" s="40">
        <v>66</v>
      </c>
    </row>
    <row r="58" spans="1:4" x14ac:dyDescent="0.25">
      <c r="A58" s="38" t="s">
        <v>432</v>
      </c>
      <c r="B58" s="39" t="s">
        <v>433</v>
      </c>
      <c r="C58" s="40">
        <v>70</v>
      </c>
      <c r="D58" s="40">
        <v>70</v>
      </c>
    </row>
    <row r="59" spans="1:4" x14ac:dyDescent="0.25">
      <c r="A59" s="38" t="s">
        <v>504</v>
      </c>
      <c r="B59" s="39" t="s">
        <v>505</v>
      </c>
      <c r="C59" s="40">
        <v>68</v>
      </c>
      <c r="D59" s="40">
        <v>52</v>
      </c>
    </row>
    <row r="60" spans="1:4" x14ac:dyDescent="0.25">
      <c r="A60" s="38" t="s">
        <v>98</v>
      </c>
      <c r="B60" s="39" t="s">
        <v>99</v>
      </c>
      <c r="C60" s="40">
        <v>67</v>
      </c>
      <c r="D60" s="40">
        <v>67</v>
      </c>
    </row>
    <row r="61" spans="1:4" x14ac:dyDescent="0.25">
      <c r="A61" s="38" t="s">
        <v>88</v>
      </c>
      <c r="B61" s="39" t="s">
        <v>89</v>
      </c>
      <c r="C61" s="40">
        <v>63</v>
      </c>
      <c r="D61" s="40">
        <v>63</v>
      </c>
    </row>
    <row r="62" spans="1:4" x14ac:dyDescent="0.25">
      <c r="A62" s="38" t="s">
        <v>74</v>
      </c>
      <c r="B62" s="39" t="s">
        <v>75</v>
      </c>
      <c r="C62" s="40">
        <v>62</v>
      </c>
      <c r="D62" s="40">
        <v>61</v>
      </c>
    </row>
    <row r="63" spans="1:4" x14ac:dyDescent="0.25">
      <c r="A63" s="38" t="s">
        <v>152</v>
      </c>
      <c r="B63" s="39" t="s">
        <v>153</v>
      </c>
      <c r="C63" s="40">
        <v>59</v>
      </c>
      <c r="D63" s="40">
        <v>56</v>
      </c>
    </row>
    <row r="64" spans="1:4" x14ac:dyDescent="0.25">
      <c r="A64" s="38" t="s">
        <v>206</v>
      </c>
      <c r="B64" s="39" t="s">
        <v>207</v>
      </c>
      <c r="C64" s="40">
        <v>59</v>
      </c>
      <c r="D64" s="40">
        <v>51</v>
      </c>
    </row>
    <row r="65" spans="1:4" x14ac:dyDescent="0.25">
      <c r="A65" s="38" t="s">
        <v>350</v>
      </c>
      <c r="B65" s="39" t="s">
        <v>351</v>
      </c>
      <c r="C65" s="40">
        <v>53</v>
      </c>
      <c r="D65" s="40">
        <v>51</v>
      </c>
    </row>
    <row r="66" spans="1:4" x14ac:dyDescent="0.25">
      <c r="A66" s="38" t="s">
        <v>582</v>
      </c>
      <c r="B66" s="39" t="s">
        <v>583</v>
      </c>
      <c r="C66" s="40">
        <v>53</v>
      </c>
      <c r="D66" s="40">
        <v>50</v>
      </c>
    </row>
    <row r="67" spans="1:4" x14ac:dyDescent="0.25">
      <c r="A67" s="38" t="s">
        <v>302</v>
      </c>
      <c r="B67" s="39" t="s">
        <v>303</v>
      </c>
      <c r="C67" s="40">
        <v>52</v>
      </c>
      <c r="D67" s="40">
        <v>50</v>
      </c>
    </row>
    <row r="68" spans="1:4" x14ac:dyDescent="0.25">
      <c r="A68" s="38" t="s">
        <v>444</v>
      </c>
      <c r="B68" s="39" t="s">
        <v>445</v>
      </c>
      <c r="C68" s="40">
        <v>51</v>
      </c>
      <c r="D68" s="40">
        <v>51</v>
      </c>
    </row>
    <row r="69" spans="1:4" x14ac:dyDescent="0.25">
      <c r="A69" s="38" t="s">
        <v>518</v>
      </c>
      <c r="B69" s="39" t="s">
        <v>519</v>
      </c>
      <c r="C69" s="40">
        <v>49</v>
      </c>
      <c r="D69" s="40">
        <v>49</v>
      </c>
    </row>
    <row r="70" spans="1:4" x14ac:dyDescent="0.25">
      <c r="A70" s="38" t="s">
        <v>328</v>
      </c>
      <c r="B70" s="39" t="s">
        <v>329</v>
      </c>
      <c r="C70" s="40">
        <v>49</v>
      </c>
      <c r="D70" s="40">
        <v>48</v>
      </c>
    </row>
    <row r="71" spans="1:4" x14ac:dyDescent="0.25">
      <c r="A71" s="38" t="s">
        <v>172</v>
      </c>
      <c r="B71" s="39" t="s">
        <v>173</v>
      </c>
      <c r="C71" s="40">
        <v>48</v>
      </c>
      <c r="D71" s="40">
        <v>48</v>
      </c>
    </row>
    <row r="72" spans="1:4" x14ac:dyDescent="0.25">
      <c r="A72" s="38" t="s">
        <v>194</v>
      </c>
      <c r="B72" s="39" t="s">
        <v>195</v>
      </c>
      <c r="C72" s="40">
        <v>48</v>
      </c>
      <c r="D72" s="40">
        <v>47</v>
      </c>
    </row>
    <row r="73" spans="1:4" x14ac:dyDescent="0.25">
      <c r="A73" s="38" t="s">
        <v>386</v>
      </c>
      <c r="B73" s="39" t="s">
        <v>387</v>
      </c>
      <c r="C73" s="40">
        <v>46</v>
      </c>
      <c r="D73" s="40">
        <v>46</v>
      </c>
    </row>
    <row r="74" spans="1:4" x14ac:dyDescent="0.25">
      <c r="A74" s="38" t="s">
        <v>284</v>
      </c>
      <c r="B74" s="39" t="s">
        <v>285</v>
      </c>
      <c r="C74" s="40">
        <v>45</v>
      </c>
      <c r="D74" s="40">
        <v>44</v>
      </c>
    </row>
    <row r="75" spans="1:4" x14ac:dyDescent="0.25">
      <c r="A75" s="38" t="s">
        <v>8</v>
      </c>
      <c r="B75" s="39" t="s">
        <v>9</v>
      </c>
      <c r="C75" s="40">
        <v>45</v>
      </c>
      <c r="D75" s="40">
        <v>37</v>
      </c>
    </row>
    <row r="76" spans="1:4" x14ac:dyDescent="0.25">
      <c r="A76" s="38" t="s">
        <v>294</v>
      </c>
      <c r="B76" s="39" t="s">
        <v>295</v>
      </c>
      <c r="C76" s="40">
        <v>43</v>
      </c>
      <c r="D76" s="40">
        <v>40</v>
      </c>
    </row>
    <row r="77" spans="1:4" x14ac:dyDescent="0.25">
      <c r="A77" s="38" t="s">
        <v>48</v>
      </c>
      <c r="B77" s="39" t="s">
        <v>49</v>
      </c>
      <c r="C77" s="40">
        <v>42</v>
      </c>
      <c r="D77" s="40">
        <v>41</v>
      </c>
    </row>
    <row r="78" spans="1:4" x14ac:dyDescent="0.25">
      <c r="A78" s="38" t="s">
        <v>372</v>
      </c>
      <c r="B78" s="39" t="s">
        <v>373</v>
      </c>
      <c r="C78" s="40">
        <v>42</v>
      </c>
      <c r="D78" s="40">
        <v>38</v>
      </c>
    </row>
    <row r="79" spans="1:4" x14ac:dyDescent="0.25">
      <c r="A79" s="38" t="s">
        <v>462</v>
      </c>
      <c r="B79" s="39" t="s">
        <v>463</v>
      </c>
      <c r="C79" s="40">
        <v>41</v>
      </c>
      <c r="D79" s="40">
        <v>41</v>
      </c>
    </row>
    <row r="80" spans="1:4" x14ac:dyDescent="0.25">
      <c r="A80" s="38" t="s">
        <v>144</v>
      </c>
      <c r="B80" s="39" t="s">
        <v>145</v>
      </c>
      <c r="C80" s="40">
        <v>41</v>
      </c>
      <c r="D80" s="40">
        <v>40</v>
      </c>
    </row>
    <row r="81" spans="1:4" x14ac:dyDescent="0.25">
      <c r="A81" s="38" t="s">
        <v>592</v>
      </c>
      <c r="B81" s="39" t="s">
        <v>593</v>
      </c>
      <c r="C81" s="40">
        <v>40</v>
      </c>
      <c r="D81" s="40">
        <v>40</v>
      </c>
    </row>
    <row r="82" spans="1:4" x14ac:dyDescent="0.25">
      <c r="A82" s="38" t="s">
        <v>280</v>
      </c>
      <c r="B82" s="39" t="s">
        <v>281</v>
      </c>
      <c r="C82" s="40">
        <v>39</v>
      </c>
      <c r="D82" s="40">
        <v>37</v>
      </c>
    </row>
    <row r="83" spans="1:4" x14ac:dyDescent="0.25">
      <c r="A83" s="38" t="s">
        <v>200</v>
      </c>
      <c r="B83" s="39" t="s">
        <v>201</v>
      </c>
      <c r="C83" s="40">
        <v>38</v>
      </c>
      <c r="D83" s="40">
        <v>38</v>
      </c>
    </row>
    <row r="84" spans="1:4" x14ac:dyDescent="0.25">
      <c r="A84" s="38" t="s">
        <v>162</v>
      </c>
      <c r="B84" s="39" t="s">
        <v>163</v>
      </c>
      <c r="C84" s="40">
        <v>38</v>
      </c>
      <c r="D84" s="40">
        <v>38</v>
      </c>
    </row>
    <row r="85" spans="1:4" x14ac:dyDescent="0.25">
      <c r="A85" s="38" t="s">
        <v>520</v>
      </c>
      <c r="B85" s="39" t="s">
        <v>521</v>
      </c>
      <c r="C85" s="40">
        <v>38</v>
      </c>
      <c r="D85" s="40">
        <v>37</v>
      </c>
    </row>
    <row r="86" spans="1:4" x14ac:dyDescent="0.25">
      <c r="A86" s="38" t="s">
        <v>130</v>
      </c>
      <c r="B86" s="39" t="s">
        <v>131</v>
      </c>
      <c r="C86" s="40">
        <v>38</v>
      </c>
      <c r="D86" s="40">
        <v>37</v>
      </c>
    </row>
    <row r="87" spans="1:4" x14ac:dyDescent="0.25">
      <c r="A87" s="38" t="s">
        <v>106</v>
      </c>
      <c r="B87" s="39" t="s">
        <v>107</v>
      </c>
      <c r="C87" s="40">
        <v>38</v>
      </c>
      <c r="D87" s="40">
        <v>36</v>
      </c>
    </row>
    <row r="88" spans="1:4" x14ac:dyDescent="0.25">
      <c r="A88" s="38" t="s">
        <v>304</v>
      </c>
      <c r="B88" s="39" t="s">
        <v>305</v>
      </c>
      <c r="C88" s="40">
        <v>37</v>
      </c>
      <c r="D88" s="40">
        <v>36</v>
      </c>
    </row>
    <row r="89" spans="1:4" x14ac:dyDescent="0.25">
      <c r="A89" s="38" t="s">
        <v>42</v>
      </c>
      <c r="B89" s="39" t="s">
        <v>43</v>
      </c>
      <c r="C89" s="40">
        <v>37</v>
      </c>
      <c r="D89" s="40">
        <v>36</v>
      </c>
    </row>
    <row r="90" spans="1:4" x14ac:dyDescent="0.25">
      <c r="A90" s="38" t="s">
        <v>72</v>
      </c>
      <c r="B90" s="39" t="s">
        <v>73</v>
      </c>
      <c r="C90" s="40">
        <v>36</v>
      </c>
      <c r="D90" s="40">
        <v>28</v>
      </c>
    </row>
    <row r="91" spans="1:4" x14ac:dyDescent="0.25">
      <c r="A91" s="38" t="s">
        <v>500</v>
      </c>
      <c r="B91" s="39" t="s">
        <v>501</v>
      </c>
      <c r="C91" s="40">
        <v>35</v>
      </c>
      <c r="D91" s="40">
        <v>35</v>
      </c>
    </row>
    <row r="92" spans="1:4" x14ac:dyDescent="0.25">
      <c r="A92" s="38" t="s">
        <v>562</v>
      </c>
      <c r="B92" s="39" t="s">
        <v>563</v>
      </c>
      <c r="C92" s="40">
        <v>33</v>
      </c>
      <c r="D92" s="40">
        <v>33</v>
      </c>
    </row>
    <row r="93" spans="1:4" x14ac:dyDescent="0.25">
      <c r="A93" s="38" t="s">
        <v>402</v>
      </c>
      <c r="B93" s="39" t="s">
        <v>403</v>
      </c>
      <c r="C93" s="40">
        <v>32</v>
      </c>
      <c r="D93" s="40">
        <v>32</v>
      </c>
    </row>
    <row r="94" spans="1:4" x14ac:dyDescent="0.25">
      <c r="A94" s="38" t="s">
        <v>590</v>
      </c>
      <c r="B94" s="39" t="s">
        <v>591</v>
      </c>
      <c r="C94" s="40">
        <v>31</v>
      </c>
      <c r="D94" s="40">
        <v>31</v>
      </c>
    </row>
    <row r="95" spans="1:4" x14ac:dyDescent="0.25">
      <c r="A95" s="38" t="s">
        <v>52</v>
      </c>
      <c r="B95" s="39" t="s">
        <v>53</v>
      </c>
      <c r="C95" s="40">
        <v>31</v>
      </c>
      <c r="D95" s="40">
        <v>31</v>
      </c>
    </row>
    <row r="96" spans="1:4" x14ac:dyDescent="0.25">
      <c r="A96" s="38" t="s">
        <v>40</v>
      </c>
      <c r="B96" s="39" t="s">
        <v>41</v>
      </c>
      <c r="C96" s="40">
        <v>31</v>
      </c>
      <c r="D96" s="40">
        <v>31</v>
      </c>
    </row>
    <row r="97" spans="1:4" x14ac:dyDescent="0.25">
      <c r="A97" s="38" t="s">
        <v>356</v>
      </c>
      <c r="B97" s="39" t="s">
        <v>357</v>
      </c>
      <c r="C97" s="40">
        <v>30</v>
      </c>
      <c r="D97" s="40">
        <v>30</v>
      </c>
    </row>
    <row r="98" spans="1:4" x14ac:dyDescent="0.25">
      <c r="A98" s="38" t="s">
        <v>60</v>
      </c>
      <c r="B98" s="39" t="s">
        <v>61</v>
      </c>
      <c r="C98" s="40">
        <v>30</v>
      </c>
      <c r="D98" s="40">
        <v>29</v>
      </c>
    </row>
    <row r="99" spans="1:4" x14ac:dyDescent="0.25">
      <c r="A99" s="38" t="s">
        <v>14</v>
      </c>
      <c r="B99" s="39" t="s">
        <v>15</v>
      </c>
      <c r="C99" s="40">
        <v>30</v>
      </c>
      <c r="D99" s="40">
        <v>23</v>
      </c>
    </row>
    <row r="100" spans="1:4" x14ac:dyDescent="0.25">
      <c r="A100" s="38" t="s">
        <v>496</v>
      </c>
      <c r="B100" s="39" t="s">
        <v>497</v>
      </c>
      <c r="C100" s="40">
        <v>29</v>
      </c>
      <c r="D100" s="40">
        <v>29</v>
      </c>
    </row>
    <row r="101" spans="1:4" x14ac:dyDescent="0.25">
      <c r="A101" s="38" t="s">
        <v>404</v>
      </c>
      <c r="B101" s="39" t="s">
        <v>405</v>
      </c>
      <c r="C101" s="40">
        <v>29</v>
      </c>
      <c r="D101" s="40">
        <v>28</v>
      </c>
    </row>
    <row r="102" spans="1:4" x14ac:dyDescent="0.25">
      <c r="A102" s="38" t="s">
        <v>410</v>
      </c>
      <c r="B102" s="39" t="s">
        <v>411</v>
      </c>
      <c r="C102" s="40">
        <v>29</v>
      </c>
      <c r="D102" s="40">
        <v>27</v>
      </c>
    </row>
    <row r="103" spans="1:4" x14ac:dyDescent="0.25">
      <c r="A103" s="38" t="s">
        <v>570</v>
      </c>
      <c r="B103" s="39" t="s">
        <v>571</v>
      </c>
      <c r="C103" s="40">
        <v>29</v>
      </c>
      <c r="D103" s="40">
        <v>24</v>
      </c>
    </row>
    <row r="104" spans="1:4" x14ac:dyDescent="0.25">
      <c r="A104" s="38" t="s">
        <v>336</v>
      </c>
      <c r="B104" s="39" t="s">
        <v>337</v>
      </c>
      <c r="C104" s="40">
        <v>28</v>
      </c>
      <c r="D104" s="40">
        <v>28</v>
      </c>
    </row>
    <row r="105" spans="1:4" x14ac:dyDescent="0.25">
      <c r="A105" s="38" t="s">
        <v>156</v>
      </c>
      <c r="B105" s="39" t="s">
        <v>157</v>
      </c>
      <c r="C105" s="40">
        <v>28</v>
      </c>
      <c r="D105" s="40">
        <v>28</v>
      </c>
    </row>
    <row r="106" spans="1:4" x14ac:dyDescent="0.25">
      <c r="A106" s="38" t="s">
        <v>234</v>
      </c>
      <c r="B106" s="39" t="s">
        <v>235</v>
      </c>
      <c r="C106" s="40">
        <v>28</v>
      </c>
      <c r="D106" s="40">
        <v>26</v>
      </c>
    </row>
    <row r="107" spans="1:4" x14ac:dyDescent="0.25">
      <c r="A107" s="38" t="s">
        <v>516</v>
      </c>
      <c r="B107" s="39" t="s">
        <v>517</v>
      </c>
      <c r="C107" s="40">
        <v>27</v>
      </c>
      <c r="D107" s="40">
        <v>27</v>
      </c>
    </row>
    <row r="108" spans="1:4" x14ac:dyDescent="0.25">
      <c r="A108" s="38" t="s">
        <v>392</v>
      </c>
      <c r="B108" s="39" t="s">
        <v>393</v>
      </c>
      <c r="C108" s="40">
        <v>27</v>
      </c>
      <c r="D108" s="40">
        <v>27</v>
      </c>
    </row>
    <row r="109" spans="1:4" x14ac:dyDescent="0.25">
      <c r="A109" s="38" t="s">
        <v>260</v>
      </c>
      <c r="B109" s="39" t="s">
        <v>261</v>
      </c>
      <c r="C109" s="40">
        <v>27</v>
      </c>
      <c r="D109" s="40">
        <v>26</v>
      </c>
    </row>
    <row r="110" spans="1:4" x14ac:dyDescent="0.25">
      <c r="A110" s="38" t="s">
        <v>466</v>
      </c>
      <c r="B110" s="39" t="s">
        <v>467</v>
      </c>
      <c r="C110" s="40">
        <v>27</v>
      </c>
      <c r="D110" s="40">
        <v>20</v>
      </c>
    </row>
    <row r="111" spans="1:4" x14ac:dyDescent="0.25">
      <c r="A111" s="38" t="s">
        <v>244</v>
      </c>
      <c r="B111" s="39" t="s">
        <v>245</v>
      </c>
      <c r="C111" s="40">
        <v>25</v>
      </c>
      <c r="D111" s="40">
        <v>25</v>
      </c>
    </row>
    <row r="112" spans="1:4" x14ac:dyDescent="0.25">
      <c r="A112" s="38" t="s">
        <v>78</v>
      </c>
      <c r="B112" s="39" t="s">
        <v>79</v>
      </c>
      <c r="C112" s="40">
        <v>25</v>
      </c>
      <c r="D112" s="40">
        <v>24</v>
      </c>
    </row>
    <row r="113" spans="1:4" x14ac:dyDescent="0.25">
      <c r="A113" s="38" t="s">
        <v>268</v>
      </c>
      <c r="B113" s="39" t="s">
        <v>269</v>
      </c>
      <c r="C113" s="40">
        <v>25</v>
      </c>
      <c r="D113" s="40">
        <v>22</v>
      </c>
    </row>
    <row r="114" spans="1:4" x14ac:dyDescent="0.25">
      <c r="A114" s="38" t="s">
        <v>560</v>
      </c>
      <c r="B114" s="39" t="s">
        <v>561</v>
      </c>
      <c r="C114" s="40">
        <v>24</v>
      </c>
      <c r="D114" s="40">
        <v>24</v>
      </c>
    </row>
    <row r="115" spans="1:4" x14ac:dyDescent="0.25">
      <c r="A115" s="38" t="s">
        <v>198</v>
      </c>
      <c r="B115" s="39" t="s">
        <v>199</v>
      </c>
      <c r="C115" s="40">
        <v>24</v>
      </c>
      <c r="D115" s="40">
        <v>24</v>
      </c>
    </row>
    <row r="116" spans="1:4" x14ac:dyDescent="0.25">
      <c r="A116" s="38" t="s">
        <v>146</v>
      </c>
      <c r="B116" s="39" t="s">
        <v>147</v>
      </c>
      <c r="C116" s="40">
        <v>24</v>
      </c>
      <c r="D116" s="40">
        <v>24</v>
      </c>
    </row>
    <row r="117" spans="1:4" x14ac:dyDescent="0.25">
      <c r="A117" s="38" t="s">
        <v>202</v>
      </c>
      <c r="B117" s="39" t="s">
        <v>203</v>
      </c>
      <c r="C117" s="40">
        <v>22</v>
      </c>
      <c r="D117" s="40">
        <v>22</v>
      </c>
    </row>
    <row r="118" spans="1:4" x14ac:dyDescent="0.25">
      <c r="A118" s="38" t="s">
        <v>86</v>
      </c>
      <c r="B118" s="39" t="s">
        <v>87</v>
      </c>
      <c r="C118" s="40">
        <v>22</v>
      </c>
      <c r="D118" s="40">
        <v>19</v>
      </c>
    </row>
    <row r="119" spans="1:4" x14ac:dyDescent="0.25">
      <c r="A119" s="38" t="s">
        <v>442</v>
      </c>
      <c r="B119" s="39" t="s">
        <v>443</v>
      </c>
      <c r="C119" s="40">
        <v>21</v>
      </c>
      <c r="D119" s="40">
        <v>20</v>
      </c>
    </row>
    <row r="120" spans="1:4" x14ac:dyDescent="0.25">
      <c r="A120" s="38" t="s">
        <v>272</v>
      </c>
      <c r="B120" s="39" t="s">
        <v>273</v>
      </c>
      <c r="C120" s="40">
        <v>21</v>
      </c>
      <c r="D120" s="40">
        <v>15</v>
      </c>
    </row>
    <row r="121" spans="1:4" x14ac:dyDescent="0.25">
      <c r="A121" s="38" t="s">
        <v>376</v>
      </c>
      <c r="B121" s="39" t="s">
        <v>377</v>
      </c>
      <c r="C121" s="40">
        <v>20</v>
      </c>
      <c r="D121" s="40">
        <v>20</v>
      </c>
    </row>
    <row r="122" spans="1:4" x14ac:dyDescent="0.25">
      <c r="A122" s="38" t="s">
        <v>96</v>
      </c>
      <c r="B122" s="39" t="s">
        <v>97</v>
      </c>
      <c r="C122" s="40">
        <v>20</v>
      </c>
      <c r="D122" s="40">
        <v>20</v>
      </c>
    </row>
    <row r="123" spans="1:4" x14ac:dyDescent="0.25">
      <c r="A123" s="38" t="s">
        <v>92</v>
      </c>
      <c r="B123" s="39" t="s">
        <v>93</v>
      </c>
      <c r="C123" s="40">
        <v>20</v>
      </c>
      <c r="D123" s="40">
        <v>20</v>
      </c>
    </row>
    <row r="124" spans="1:4" x14ac:dyDescent="0.25">
      <c r="A124" s="38" t="s">
        <v>182</v>
      </c>
      <c r="B124" s="39" t="s">
        <v>183</v>
      </c>
      <c r="C124" s="40">
        <v>20</v>
      </c>
      <c r="D124" s="40">
        <v>18</v>
      </c>
    </row>
    <row r="125" spans="1:4" x14ac:dyDescent="0.25">
      <c r="A125" s="38" t="s">
        <v>246</v>
      </c>
      <c r="B125" s="39" t="s">
        <v>247</v>
      </c>
      <c r="C125" s="40">
        <v>20</v>
      </c>
      <c r="D125" s="40">
        <v>17</v>
      </c>
    </row>
    <row r="126" spans="1:4" x14ac:dyDescent="0.25">
      <c r="A126" s="38" t="s">
        <v>482</v>
      </c>
      <c r="B126" s="39" t="s">
        <v>483</v>
      </c>
      <c r="C126" s="40">
        <v>19</v>
      </c>
      <c r="D126" s="40">
        <v>19</v>
      </c>
    </row>
    <row r="127" spans="1:4" x14ac:dyDescent="0.25">
      <c r="A127" s="38" t="s">
        <v>322</v>
      </c>
      <c r="B127" s="39" t="s">
        <v>323</v>
      </c>
      <c r="C127" s="40">
        <v>18</v>
      </c>
      <c r="D127" s="40">
        <v>18</v>
      </c>
    </row>
    <row r="128" spans="1:4" x14ac:dyDescent="0.25">
      <c r="A128" s="38" t="s">
        <v>214</v>
      </c>
      <c r="B128" s="39" t="s">
        <v>215</v>
      </c>
      <c r="C128" s="40">
        <v>18</v>
      </c>
      <c r="D128" s="40">
        <v>18</v>
      </c>
    </row>
    <row r="129" spans="1:4" x14ac:dyDescent="0.25">
      <c r="A129" s="38" t="s">
        <v>578</v>
      </c>
      <c r="B129" s="39" t="s">
        <v>579</v>
      </c>
      <c r="C129" s="40">
        <v>18</v>
      </c>
      <c r="D129" s="40">
        <v>17</v>
      </c>
    </row>
    <row r="130" spans="1:4" x14ac:dyDescent="0.25">
      <c r="A130" s="38" t="s">
        <v>368</v>
      </c>
      <c r="B130" s="39" t="s">
        <v>369</v>
      </c>
      <c r="C130" s="40">
        <v>18</v>
      </c>
      <c r="D130" s="40">
        <v>17</v>
      </c>
    </row>
    <row r="131" spans="1:4" x14ac:dyDescent="0.25">
      <c r="A131" s="38" t="s">
        <v>220</v>
      </c>
      <c r="B131" s="39" t="s">
        <v>221</v>
      </c>
      <c r="C131" s="40">
        <v>17</v>
      </c>
      <c r="D131" s="40">
        <v>17</v>
      </c>
    </row>
    <row r="132" spans="1:4" x14ac:dyDescent="0.25">
      <c r="A132" s="38" t="s">
        <v>28</v>
      </c>
      <c r="B132" s="39" t="s">
        <v>29</v>
      </c>
      <c r="C132" s="40">
        <v>17</v>
      </c>
      <c r="D132" s="40">
        <v>16</v>
      </c>
    </row>
    <row r="133" spans="1:4" x14ac:dyDescent="0.25">
      <c r="A133" s="38" t="s">
        <v>550</v>
      </c>
      <c r="B133" s="39" t="s">
        <v>551</v>
      </c>
      <c r="C133" s="40">
        <v>16</v>
      </c>
      <c r="D133" s="40">
        <v>16</v>
      </c>
    </row>
    <row r="134" spans="1:4" x14ac:dyDescent="0.25">
      <c r="A134" s="38" t="s">
        <v>320</v>
      </c>
      <c r="B134" s="39" t="s">
        <v>321</v>
      </c>
      <c r="C134" s="40">
        <v>16</v>
      </c>
      <c r="D134" s="40">
        <v>16</v>
      </c>
    </row>
    <row r="135" spans="1:4" x14ac:dyDescent="0.25">
      <c r="A135" s="38" t="s">
        <v>362</v>
      </c>
      <c r="B135" s="39" t="s">
        <v>363</v>
      </c>
      <c r="C135" s="40">
        <v>16</v>
      </c>
      <c r="D135" s="40">
        <v>14</v>
      </c>
    </row>
    <row r="136" spans="1:4" x14ac:dyDescent="0.25">
      <c r="A136" s="38" t="s">
        <v>532</v>
      </c>
      <c r="B136" s="39" t="s">
        <v>533</v>
      </c>
      <c r="C136" s="40">
        <v>15</v>
      </c>
      <c r="D136" s="40">
        <v>15</v>
      </c>
    </row>
    <row r="137" spans="1:4" x14ac:dyDescent="0.25">
      <c r="A137" s="38" t="s">
        <v>390</v>
      </c>
      <c r="B137" s="39" t="s">
        <v>391</v>
      </c>
      <c r="C137" s="40">
        <v>15</v>
      </c>
      <c r="D137" s="40">
        <v>15</v>
      </c>
    </row>
    <row r="138" spans="1:4" x14ac:dyDescent="0.25">
      <c r="A138" s="38" t="s">
        <v>288</v>
      </c>
      <c r="B138" s="39" t="s">
        <v>289</v>
      </c>
      <c r="C138" s="40">
        <v>15</v>
      </c>
      <c r="D138" s="40">
        <v>15</v>
      </c>
    </row>
    <row r="139" spans="1:4" x14ac:dyDescent="0.25">
      <c r="A139" s="38" t="s">
        <v>68</v>
      </c>
      <c r="B139" s="39" t="s">
        <v>69</v>
      </c>
      <c r="C139" s="40">
        <v>15</v>
      </c>
      <c r="D139" s="40">
        <v>15</v>
      </c>
    </row>
    <row r="140" spans="1:4" x14ac:dyDescent="0.25">
      <c r="A140" s="38" t="s">
        <v>298</v>
      </c>
      <c r="B140" s="39" t="s">
        <v>299</v>
      </c>
      <c r="C140" s="40">
        <v>14</v>
      </c>
      <c r="D140" s="40">
        <v>14</v>
      </c>
    </row>
    <row r="141" spans="1:4" x14ac:dyDescent="0.25">
      <c r="A141" s="38" t="s">
        <v>450</v>
      </c>
      <c r="B141" s="39" t="s">
        <v>451</v>
      </c>
      <c r="C141" s="40">
        <v>13</v>
      </c>
      <c r="D141" s="40">
        <v>13</v>
      </c>
    </row>
    <row r="142" spans="1:4" x14ac:dyDescent="0.25">
      <c r="A142" s="38" t="s">
        <v>388</v>
      </c>
      <c r="B142" s="39" t="s">
        <v>389</v>
      </c>
      <c r="C142" s="40">
        <v>13</v>
      </c>
      <c r="D142" s="40">
        <v>13</v>
      </c>
    </row>
    <row r="143" spans="1:4" x14ac:dyDescent="0.25">
      <c r="A143" s="38" t="s">
        <v>122</v>
      </c>
      <c r="B143" s="39" t="s">
        <v>123</v>
      </c>
      <c r="C143" s="40">
        <v>13</v>
      </c>
      <c r="D143" s="40">
        <v>13</v>
      </c>
    </row>
    <row r="144" spans="1:4" x14ac:dyDescent="0.25">
      <c r="A144" s="38" t="s">
        <v>112</v>
      </c>
      <c r="B144" s="39" t="s">
        <v>113</v>
      </c>
      <c r="C144" s="40">
        <v>13</v>
      </c>
      <c r="D144" s="40">
        <v>13</v>
      </c>
    </row>
    <row r="145" spans="1:4" x14ac:dyDescent="0.25">
      <c r="A145" s="38" t="s">
        <v>54</v>
      </c>
      <c r="B145" s="39" t="s">
        <v>55</v>
      </c>
      <c r="C145" s="40">
        <v>13</v>
      </c>
      <c r="D145" s="40">
        <v>13</v>
      </c>
    </row>
    <row r="146" spans="1:4" x14ac:dyDescent="0.25">
      <c r="A146" s="38" t="s">
        <v>126</v>
      </c>
      <c r="B146" s="39" t="s">
        <v>127</v>
      </c>
      <c r="C146" s="40">
        <v>13</v>
      </c>
      <c r="D146" s="40">
        <v>10</v>
      </c>
    </row>
    <row r="147" spans="1:4" x14ac:dyDescent="0.25">
      <c r="A147" s="38" t="s">
        <v>276</v>
      </c>
      <c r="B147" s="39" t="s">
        <v>277</v>
      </c>
      <c r="C147" s="40">
        <v>13</v>
      </c>
      <c r="D147" s="40">
        <v>9</v>
      </c>
    </row>
    <row r="148" spans="1:4" x14ac:dyDescent="0.25">
      <c r="A148" s="38" t="s">
        <v>238</v>
      </c>
      <c r="B148" s="39" t="s">
        <v>239</v>
      </c>
      <c r="C148" s="40">
        <v>12</v>
      </c>
      <c r="D148" s="40">
        <v>12</v>
      </c>
    </row>
    <row r="149" spans="1:4" x14ac:dyDescent="0.25">
      <c r="A149" s="38" t="s">
        <v>56</v>
      </c>
      <c r="B149" s="39" t="s">
        <v>57</v>
      </c>
      <c r="C149" s="40">
        <v>12</v>
      </c>
      <c r="D149" s="40">
        <v>12</v>
      </c>
    </row>
    <row r="150" spans="1:4" x14ac:dyDescent="0.25">
      <c r="A150" s="38" t="s">
        <v>512</v>
      </c>
      <c r="B150" s="39" t="s">
        <v>513</v>
      </c>
      <c r="C150" s="40">
        <v>12</v>
      </c>
      <c r="D150" s="40">
        <v>8</v>
      </c>
    </row>
    <row r="151" spans="1:4" x14ac:dyDescent="0.25">
      <c r="A151" s="38" t="s">
        <v>538</v>
      </c>
      <c r="B151" s="39" t="s">
        <v>539</v>
      </c>
      <c r="C151" s="40">
        <v>11</v>
      </c>
      <c r="D151" s="40">
        <v>11</v>
      </c>
    </row>
    <row r="152" spans="1:4" x14ac:dyDescent="0.25">
      <c r="A152" s="38" t="s">
        <v>58</v>
      </c>
      <c r="B152" s="39" t="s">
        <v>59</v>
      </c>
      <c r="C152" s="40">
        <v>11</v>
      </c>
      <c r="D152" s="40">
        <v>11</v>
      </c>
    </row>
    <row r="153" spans="1:4" x14ac:dyDescent="0.25">
      <c r="A153" s="38" t="s">
        <v>32</v>
      </c>
      <c r="B153" s="39" t="s">
        <v>33</v>
      </c>
      <c r="C153" s="40">
        <v>11</v>
      </c>
      <c r="D153" s="40">
        <v>11</v>
      </c>
    </row>
    <row r="154" spans="1:4" x14ac:dyDescent="0.25">
      <c r="A154" s="38" t="s">
        <v>464</v>
      </c>
      <c r="B154" s="39" t="s">
        <v>465</v>
      </c>
      <c r="C154" s="40">
        <v>11</v>
      </c>
      <c r="D154" s="40">
        <v>10</v>
      </c>
    </row>
    <row r="155" spans="1:4" x14ac:dyDescent="0.25">
      <c r="A155" s="38" t="s">
        <v>400</v>
      </c>
      <c r="B155" s="39" t="s">
        <v>401</v>
      </c>
      <c r="C155" s="40">
        <v>11</v>
      </c>
      <c r="D155" s="40">
        <v>10</v>
      </c>
    </row>
    <row r="156" spans="1:4" x14ac:dyDescent="0.25">
      <c r="A156" s="38" t="s">
        <v>456</v>
      </c>
      <c r="B156" s="39" t="s">
        <v>457</v>
      </c>
      <c r="C156" s="40">
        <v>10</v>
      </c>
      <c r="D156" s="40">
        <v>10</v>
      </c>
    </row>
    <row r="157" spans="1:4" x14ac:dyDescent="0.25">
      <c r="A157" s="38" t="s">
        <v>454</v>
      </c>
      <c r="B157" s="39" t="s">
        <v>455</v>
      </c>
      <c r="C157" s="40">
        <v>10</v>
      </c>
      <c r="D157" s="40">
        <v>10</v>
      </c>
    </row>
    <row r="158" spans="1:4" x14ac:dyDescent="0.25">
      <c r="A158" s="38" t="s">
        <v>370</v>
      </c>
      <c r="B158" s="39" t="s">
        <v>371</v>
      </c>
      <c r="C158" s="40">
        <v>10</v>
      </c>
      <c r="D158" s="40">
        <v>10</v>
      </c>
    </row>
    <row r="159" spans="1:4" x14ac:dyDescent="0.25">
      <c r="A159" s="38" t="s">
        <v>44</v>
      </c>
      <c r="B159" s="39" t="s">
        <v>45</v>
      </c>
      <c r="C159" s="40">
        <v>10</v>
      </c>
      <c r="D159" s="40">
        <v>10</v>
      </c>
    </row>
    <row r="160" spans="1:4" x14ac:dyDescent="0.25">
      <c r="A160" s="38" t="s">
        <v>300</v>
      </c>
      <c r="B160" s="39" t="s">
        <v>301</v>
      </c>
      <c r="C160" s="40">
        <v>10</v>
      </c>
      <c r="D160" s="40">
        <v>9</v>
      </c>
    </row>
    <row r="161" spans="1:4" x14ac:dyDescent="0.25">
      <c r="A161" s="38" t="s">
        <v>384</v>
      </c>
      <c r="B161" s="39" t="s">
        <v>385</v>
      </c>
      <c r="C161" s="40">
        <v>10</v>
      </c>
      <c r="D161" s="40">
        <v>8</v>
      </c>
    </row>
    <row r="162" spans="1:4" x14ac:dyDescent="0.25">
      <c r="A162" s="38" t="s">
        <v>418</v>
      </c>
      <c r="B162" s="39" t="s">
        <v>419</v>
      </c>
      <c r="C162" s="40">
        <v>9</v>
      </c>
      <c r="D162" s="40">
        <v>9</v>
      </c>
    </row>
    <row r="163" spans="1:4" x14ac:dyDescent="0.25">
      <c r="A163" s="38" t="s">
        <v>508</v>
      </c>
      <c r="B163" s="39" t="s">
        <v>509</v>
      </c>
      <c r="C163" s="40">
        <v>9</v>
      </c>
      <c r="D163" s="40">
        <v>8</v>
      </c>
    </row>
    <row r="164" spans="1:4" x14ac:dyDescent="0.25">
      <c r="A164" s="38" t="s">
        <v>258</v>
      </c>
      <c r="B164" s="39" t="s">
        <v>259</v>
      </c>
      <c r="C164" s="40">
        <v>9</v>
      </c>
      <c r="D164" s="40">
        <v>8</v>
      </c>
    </row>
    <row r="165" spans="1:4" x14ac:dyDescent="0.25">
      <c r="A165" s="38" t="s">
        <v>136</v>
      </c>
      <c r="B165" s="39" t="s">
        <v>137</v>
      </c>
      <c r="C165" s="40">
        <v>9</v>
      </c>
      <c r="D165" s="40">
        <v>8</v>
      </c>
    </row>
    <row r="166" spans="1:4" x14ac:dyDescent="0.25">
      <c r="A166" s="38" t="s">
        <v>334</v>
      </c>
      <c r="B166" s="39" t="s">
        <v>335</v>
      </c>
      <c r="C166" s="40">
        <v>9</v>
      </c>
      <c r="D166" s="40">
        <v>7</v>
      </c>
    </row>
    <row r="167" spans="1:4" x14ac:dyDescent="0.25">
      <c r="A167" s="38" t="s">
        <v>230</v>
      </c>
      <c r="B167" s="39" t="s">
        <v>231</v>
      </c>
      <c r="C167" s="40">
        <v>9</v>
      </c>
      <c r="D167" s="40">
        <v>7</v>
      </c>
    </row>
    <row r="168" spans="1:4" x14ac:dyDescent="0.25">
      <c r="A168" s="38" t="s">
        <v>452</v>
      </c>
      <c r="B168" s="39" t="s">
        <v>453</v>
      </c>
      <c r="C168" s="40">
        <v>8</v>
      </c>
      <c r="D168" s="40">
        <v>8</v>
      </c>
    </row>
    <row r="169" spans="1:4" x14ac:dyDescent="0.25">
      <c r="A169" s="38" t="s">
        <v>398</v>
      </c>
      <c r="B169" s="39" t="s">
        <v>399</v>
      </c>
      <c r="C169" s="40">
        <v>8</v>
      </c>
      <c r="D169" s="40">
        <v>8</v>
      </c>
    </row>
    <row r="170" spans="1:4" x14ac:dyDescent="0.25">
      <c r="A170" s="38" t="s">
        <v>358</v>
      </c>
      <c r="B170" s="39" t="s">
        <v>359</v>
      </c>
      <c r="C170" s="40">
        <v>8</v>
      </c>
      <c r="D170" s="40">
        <v>8</v>
      </c>
    </row>
    <row r="171" spans="1:4" x14ac:dyDescent="0.25">
      <c r="A171" s="38" t="s">
        <v>212</v>
      </c>
      <c r="B171" s="39" t="s">
        <v>213</v>
      </c>
      <c r="C171" s="40">
        <v>8</v>
      </c>
      <c r="D171" s="40">
        <v>8</v>
      </c>
    </row>
    <row r="172" spans="1:4" x14ac:dyDescent="0.25">
      <c r="A172" s="38" t="s">
        <v>150</v>
      </c>
      <c r="B172" s="39" t="s">
        <v>151</v>
      </c>
      <c r="C172" s="40">
        <v>8</v>
      </c>
      <c r="D172" s="40">
        <v>8</v>
      </c>
    </row>
    <row r="173" spans="1:4" x14ac:dyDescent="0.25">
      <c r="A173" s="38" t="s">
        <v>64</v>
      </c>
      <c r="B173" s="39" t="s">
        <v>65</v>
      </c>
      <c r="C173" s="40">
        <v>8</v>
      </c>
      <c r="D173" s="40">
        <v>8</v>
      </c>
    </row>
    <row r="174" spans="1:4" x14ac:dyDescent="0.25">
      <c r="A174" s="38" t="s">
        <v>468</v>
      </c>
      <c r="B174" s="39" t="s">
        <v>469</v>
      </c>
      <c r="C174" s="40">
        <v>8</v>
      </c>
      <c r="D174" s="40">
        <v>7</v>
      </c>
    </row>
    <row r="175" spans="1:4" x14ac:dyDescent="0.25">
      <c r="A175" s="38" t="s">
        <v>154</v>
      </c>
      <c r="B175" s="39" t="s">
        <v>155</v>
      </c>
      <c r="C175" s="40">
        <v>8</v>
      </c>
      <c r="D175" s="40">
        <v>7</v>
      </c>
    </row>
    <row r="176" spans="1:4" x14ac:dyDescent="0.25">
      <c r="A176" s="38" t="s">
        <v>580</v>
      </c>
      <c r="B176" s="39" t="s">
        <v>581</v>
      </c>
      <c r="C176" s="40">
        <v>8</v>
      </c>
      <c r="D176" s="40">
        <v>6</v>
      </c>
    </row>
    <row r="177" spans="1:4" x14ac:dyDescent="0.25">
      <c r="A177" s="38" t="s">
        <v>534</v>
      </c>
      <c r="B177" s="39" t="s">
        <v>535</v>
      </c>
      <c r="C177" s="40">
        <v>7</v>
      </c>
      <c r="D177" s="40">
        <v>7</v>
      </c>
    </row>
    <row r="178" spans="1:4" x14ac:dyDescent="0.25">
      <c r="A178" s="38" t="s">
        <v>476</v>
      </c>
      <c r="B178" s="39" t="s">
        <v>477</v>
      </c>
      <c r="C178" s="40">
        <v>7</v>
      </c>
      <c r="D178" s="40">
        <v>7</v>
      </c>
    </row>
    <row r="179" spans="1:4" x14ac:dyDescent="0.25">
      <c r="A179" s="38" t="s">
        <v>360</v>
      </c>
      <c r="B179" s="39" t="s">
        <v>361</v>
      </c>
      <c r="C179" s="40">
        <v>7</v>
      </c>
      <c r="D179" s="40">
        <v>7</v>
      </c>
    </row>
    <row r="180" spans="1:4" x14ac:dyDescent="0.25">
      <c r="A180" s="38" t="s">
        <v>348</v>
      </c>
      <c r="B180" s="39" t="s">
        <v>349</v>
      </c>
      <c r="C180" s="40">
        <v>7</v>
      </c>
      <c r="D180" s="40">
        <v>7</v>
      </c>
    </row>
    <row r="181" spans="1:4" x14ac:dyDescent="0.25">
      <c r="A181" s="38" t="s">
        <v>346</v>
      </c>
      <c r="B181" s="39" t="s">
        <v>347</v>
      </c>
      <c r="C181" s="40">
        <v>7</v>
      </c>
      <c r="D181" s="40">
        <v>7</v>
      </c>
    </row>
    <row r="182" spans="1:4" x14ac:dyDescent="0.25">
      <c r="A182" s="38" t="s">
        <v>224</v>
      </c>
      <c r="B182" s="39" t="s">
        <v>225</v>
      </c>
      <c r="C182" s="40">
        <v>7</v>
      </c>
      <c r="D182" s="40">
        <v>7</v>
      </c>
    </row>
    <row r="183" spans="1:4" x14ac:dyDescent="0.25">
      <c r="A183" s="38" t="s">
        <v>180</v>
      </c>
      <c r="B183" s="39" t="s">
        <v>181</v>
      </c>
      <c r="C183" s="40">
        <v>7</v>
      </c>
      <c r="D183" s="40">
        <v>7</v>
      </c>
    </row>
    <row r="184" spans="1:4" x14ac:dyDescent="0.25">
      <c r="A184" s="38" t="s">
        <v>134</v>
      </c>
      <c r="B184" s="39" t="s">
        <v>135</v>
      </c>
      <c r="C184" s="40">
        <v>7</v>
      </c>
      <c r="D184" s="40">
        <v>7</v>
      </c>
    </row>
    <row r="185" spans="1:4" x14ac:dyDescent="0.25">
      <c r="A185" s="38" t="s">
        <v>104</v>
      </c>
      <c r="B185" s="39" t="s">
        <v>105</v>
      </c>
      <c r="C185" s="40">
        <v>7</v>
      </c>
      <c r="D185" s="40">
        <v>7</v>
      </c>
    </row>
    <row r="186" spans="1:4" x14ac:dyDescent="0.25">
      <c r="A186" s="38" t="s">
        <v>116</v>
      </c>
      <c r="B186" s="39" t="s">
        <v>117</v>
      </c>
      <c r="C186" s="40">
        <v>7</v>
      </c>
      <c r="D186" s="40">
        <v>6</v>
      </c>
    </row>
    <row r="187" spans="1:4" x14ac:dyDescent="0.25">
      <c r="A187" s="38" t="s">
        <v>586</v>
      </c>
      <c r="B187" s="39" t="s">
        <v>587</v>
      </c>
      <c r="C187" s="40">
        <v>6</v>
      </c>
      <c r="D187" s="40">
        <v>6</v>
      </c>
    </row>
    <row r="188" spans="1:4" x14ac:dyDescent="0.25">
      <c r="A188" s="38" t="s">
        <v>446</v>
      </c>
      <c r="B188" s="39" t="s">
        <v>447</v>
      </c>
      <c r="C188" s="40">
        <v>6</v>
      </c>
      <c r="D188" s="40">
        <v>6</v>
      </c>
    </row>
    <row r="189" spans="1:4" x14ac:dyDescent="0.25">
      <c r="A189" s="38" t="s">
        <v>408</v>
      </c>
      <c r="B189" s="39" t="s">
        <v>409</v>
      </c>
      <c r="C189" s="40">
        <v>6</v>
      </c>
      <c r="D189" s="40">
        <v>6</v>
      </c>
    </row>
    <row r="190" spans="1:4" x14ac:dyDescent="0.25">
      <c r="A190" s="38" t="s">
        <v>396</v>
      </c>
      <c r="B190" s="39" t="s">
        <v>397</v>
      </c>
      <c r="C190" s="40">
        <v>6</v>
      </c>
      <c r="D190" s="40">
        <v>6</v>
      </c>
    </row>
    <row r="191" spans="1:4" x14ac:dyDescent="0.25">
      <c r="A191" s="38" t="s">
        <v>338</v>
      </c>
      <c r="B191" s="39" t="s">
        <v>339</v>
      </c>
      <c r="C191" s="40">
        <v>6</v>
      </c>
      <c r="D191" s="40">
        <v>6</v>
      </c>
    </row>
    <row r="192" spans="1:4" x14ac:dyDescent="0.25">
      <c r="A192" s="38" t="s">
        <v>278</v>
      </c>
      <c r="B192" s="39" t="s">
        <v>279</v>
      </c>
      <c r="C192" s="40">
        <v>6</v>
      </c>
      <c r="D192" s="40">
        <v>6</v>
      </c>
    </row>
    <row r="193" spans="1:4" x14ac:dyDescent="0.25">
      <c r="A193" s="38" t="s">
        <v>30</v>
      </c>
      <c r="B193" s="39" t="s">
        <v>31</v>
      </c>
      <c r="C193" s="40">
        <v>6</v>
      </c>
      <c r="D193" s="40">
        <v>6</v>
      </c>
    </row>
    <row r="194" spans="1:4" x14ac:dyDescent="0.25">
      <c r="A194" s="38" t="s">
        <v>24</v>
      </c>
      <c r="B194" s="39" t="s">
        <v>25</v>
      </c>
      <c r="C194" s="40">
        <v>6</v>
      </c>
      <c r="D194" s="40">
        <v>6</v>
      </c>
    </row>
    <row r="195" spans="1:4" x14ac:dyDescent="0.25">
      <c r="A195" s="38" t="s">
        <v>480</v>
      </c>
      <c r="B195" s="39" t="s">
        <v>481</v>
      </c>
      <c r="C195" s="40">
        <v>6</v>
      </c>
      <c r="D195" s="40">
        <v>5</v>
      </c>
    </row>
    <row r="196" spans="1:4" x14ac:dyDescent="0.25">
      <c r="A196" s="38" t="s">
        <v>416</v>
      </c>
      <c r="B196" s="39" t="s">
        <v>417</v>
      </c>
      <c r="C196" s="40">
        <v>6</v>
      </c>
      <c r="D196" s="40">
        <v>5</v>
      </c>
    </row>
    <row r="197" spans="1:4" x14ac:dyDescent="0.25">
      <c r="A197" s="38" t="s">
        <v>264</v>
      </c>
      <c r="B197" s="39" t="s">
        <v>265</v>
      </c>
      <c r="C197" s="40">
        <v>6</v>
      </c>
      <c r="D197" s="40">
        <v>5</v>
      </c>
    </row>
    <row r="198" spans="1:4" x14ac:dyDescent="0.25">
      <c r="A198" s="38" t="s">
        <v>2</v>
      </c>
      <c r="B198" s="39" t="s">
        <v>3</v>
      </c>
      <c r="C198" s="40">
        <v>6</v>
      </c>
      <c r="D198" s="40">
        <v>5</v>
      </c>
    </row>
    <row r="199" spans="1:4" x14ac:dyDescent="0.25">
      <c r="A199" s="38" t="s">
        <v>20</v>
      </c>
      <c r="B199" s="39" t="s">
        <v>21</v>
      </c>
      <c r="C199" s="40">
        <v>6</v>
      </c>
      <c r="D199" s="40">
        <v>3</v>
      </c>
    </row>
    <row r="200" spans="1:4" x14ac:dyDescent="0.25">
      <c r="A200" s="38" t="s">
        <v>572</v>
      </c>
      <c r="B200" s="39" t="s">
        <v>573</v>
      </c>
      <c r="C200" s="40">
        <v>5</v>
      </c>
      <c r="D200" s="40">
        <v>5</v>
      </c>
    </row>
    <row r="201" spans="1:4" x14ac:dyDescent="0.25">
      <c r="A201" s="38" t="s">
        <v>488</v>
      </c>
      <c r="B201" s="39" t="s">
        <v>489</v>
      </c>
      <c r="C201" s="40">
        <v>5</v>
      </c>
      <c r="D201" s="40">
        <v>5</v>
      </c>
    </row>
    <row r="202" spans="1:4" x14ac:dyDescent="0.25">
      <c r="A202" s="38" t="s">
        <v>484</v>
      </c>
      <c r="B202" s="39" t="s">
        <v>485</v>
      </c>
      <c r="C202" s="40">
        <v>5</v>
      </c>
      <c r="D202" s="40">
        <v>5</v>
      </c>
    </row>
    <row r="203" spans="1:4" x14ac:dyDescent="0.25">
      <c r="A203" s="38" t="s">
        <v>430</v>
      </c>
      <c r="B203" s="39" t="s">
        <v>431</v>
      </c>
      <c r="C203" s="40">
        <v>5</v>
      </c>
      <c r="D203" s="40">
        <v>5</v>
      </c>
    </row>
    <row r="204" spans="1:4" x14ac:dyDescent="0.25">
      <c r="A204" s="38" t="s">
        <v>210</v>
      </c>
      <c r="B204" s="39" t="s">
        <v>211</v>
      </c>
      <c r="C204" s="40">
        <v>5</v>
      </c>
      <c r="D204" s="40">
        <v>5</v>
      </c>
    </row>
    <row r="205" spans="1:4" x14ac:dyDescent="0.25">
      <c r="A205" s="38" t="s">
        <v>188</v>
      </c>
      <c r="B205" s="39" t="s">
        <v>189</v>
      </c>
      <c r="C205" s="40">
        <v>5</v>
      </c>
      <c r="D205" s="40">
        <v>5</v>
      </c>
    </row>
    <row r="206" spans="1:4" x14ac:dyDescent="0.25">
      <c r="A206" s="38" t="s">
        <v>168</v>
      </c>
      <c r="B206" s="39" t="s">
        <v>169</v>
      </c>
      <c r="C206" s="40">
        <v>5</v>
      </c>
      <c r="D206" s="40">
        <v>5</v>
      </c>
    </row>
    <row r="207" spans="1:4" x14ac:dyDescent="0.25">
      <c r="A207" s="38" t="s">
        <v>90</v>
      </c>
      <c r="B207" s="39" t="s">
        <v>91</v>
      </c>
      <c r="C207" s="40">
        <v>5</v>
      </c>
      <c r="D207" s="40">
        <v>5</v>
      </c>
    </row>
    <row r="208" spans="1:4" x14ac:dyDescent="0.25">
      <c r="A208" s="38" t="s">
        <v>34</v>
      </c>
      <c r="B208" s="39" t="s">
        <v>35</v>
      </c>
      <c r="C208" s="40">
        <v>5</v>
      </c>
      <c r="D208" s="40">
        <v>5</v>
      </c>
    </row>
    <row r="209" spans="1:4" x14ac:dyDescent="0.25">
      <c r="A209" s="38" t="s">
        <v>1</v>
      </c>
      <c r="B209" s="39" t="s">
        <v>596</v>
      </c>
      <c r="C209" s="40">
        <v>5</v>
      </c>
      <c r="D209" s="40">
        <v>5</v>
      </c>
    </row>
    <row r="210" spans="1:4" x14ac:dyDescent="0.25">
      <c r="A210" s="38" t="s">
        <v>542</v>
      </c>
      <c r="B210" s="39" t="s">
        <v>543</v>
      </c>
      <c r="C210" s="40">
        <v>4</v>
      </c>
      <c r="D210" s="40">
        <v>4</v>
      </c>
    </row>
    <row r="211" spans="1:4" x14ac:dyDescent="0.25">
      <c r="A211" s="38" t="s">
        <v>522</v>
      </c>
      <c r="B211" s="39" t="s">
        <v>523</v>
      </c>
      <c r="C211" s="40">
        <v>4</v>
      </c>
      <c r="D211" s="40">
        <v>4</v>
      </c>
    </row>
    <row r="212" spans="1:4" x14ac:dyDescent="0.25">
      <c r="A212" s="38" t="s">
        <v>510</v>
      </c>
      <c r="B212" s="39" t="s">
        <v>511</v>
      </c>
      <c r="C212" s="40">
        <v>4</v>
      </c>
      <c r="D212" s="40">
        <v>4</v>
      </c>
    </row>
    <row r="213" spans="1:4" x14ac:dyDescent="0.25">
      <c r="A213" s="38" t="s">
        <v>474</v>
      </c>
      <c r="B213" s="39" t="s">
        <v>475</v>
      </c>
      <c r="C213" s="40">
        <v>4</v>
      </c>
      <c r="D213" s="40">
        <v>4</v>
      </c>
    </row>
    <row r="214" spans="1:4" x14ac:dyDescent="0.25">
      <c r="A214" s="38" t="s">
        <v>436</v>
      </c>
      <c r="B214" s="39" t="s">
        <v>437</v>
      </c>
      <c r="C214" s="40">
        <v>4</v>
      </c>
      <c r="D214" s="40">
        <v>4</v>
      </c>
    </row>
    <row r="215" spans="1:4" x14ac:dyDescent="0.25">
      <c r="A215" s="38" t="s">
        <v>422</v>
      </c>
      <c r="B215" s="39" t="s">
        <v>423</v>
      </c>
      <c r="C215" s="40">
        <v>4</v>
      </c>
      <c r="D215" s="40">
        <v>4</v>
      </c>
    </row>
    <row r="216" spans="1:4" x14ac:dyDescent="0.25">
      <c r="A216" s="38" t="s">
        <v>420</v>
      </c>
      <c r="B216" s="39" t="s">
        <v>421</v>
      </c>
      <c r="C216" s="40">
        <v>4</v>
      </c>
      <c r="D216" s="40">
        <v>4</v>
      </c>
    </row>
    <row r="217" spans="1:4" x14ac:dyDescent="0.25">
      <c r="A217" s="38" t="s">
        <v>330</v>
      </c>
      <c r="B217" s="39" t="s">
        <v>331</v>
      </c>
      <c r="C217" s="40">
        <v>4</v>
      </c>
      <c r="D217" s="40">
        <v>4</v>
      </c>
    </row>
    <row r="218" spans="1:4" x14ac:dyDescent="0.25">
      <c r="A218" s="38" t="s">
        <v>166</v>
      </c>
      <c r="B218" s="39" t="s">
        <v>167</v>
      </c>
      <c r="C218" s="40">
        <v>4</v>
      </c>
      <c r="D218" s="40">
        <v>4</v>
      </c>
    </row>
    <row r="219" spans="1:4" x14ac:dyDescent="0.25">
      <c r="A219" s="38" t="s">
        <v>50</v>
      </c>
      <c r="B219" s="39" t="s">
        <v>51</v>
      </c>
      <c r="C219" s="40">
        <v>4</v>
      </c>
      <c r="D219" s="40">
        <v>4</v>
      </c>
    </row>
    <row r="220" spans="1:4" x14ac:dyDescent="0.25">
      <c r="A220" s="38" t="s">
        <v>332</v>
      </c>
      <c r="B220" s="39" t="s">
        <v>333</v>
      </c>
      <c r="C220" s="40">
        <v>4</v>
      </c>
      <c r="D220" s="40">
        <v>3</v>
      </c>
    </row>
    <row r="221" spans="1:4" x14ac:dyDescent="0.25">
      <c r="A221" s="38" t="s">
        <v>196</v>
      </c>
      <c r="B221" s="39" t="s">
        <v>197</v>
      </c>
      <c r="C221" s="40">
        <v>4</v>
      </c>
      <c r="D221" s="40">
        <v>3</v>
      </c>
    </row>
    <row r="222" spans="1:4" x14ac:dyDescent="0.25">
      <c r="A222" s="38" t="s">
        <v>110</v>
      </c>
      <c r="B222" s="39" t="s">
        <v>111</v>
      </c>
      <c r="C222" s="40">
        <v>4</v>
      </c>
      <c r="D222" s="40">
        <v>3</v>
      </c>
    </row>
    <row r="223" spans="1:4" x14ac:dyDescent="0.25">
      <c r="A223" s="38" t="s">
        <v>84</v>
      </c>
      <c r="B223" s="39" t="s">
        <v>85</v>
      </c>
      <c r="C223" s="40">
        <v>4</v>
      </c>
      <c r="D223" s="40">
        <v>3</v>
      </c>
    </row>
    <row r="224" spans="1:4" x14ac:dyDescent="0.25">
      <c r="A224" s="38" t="s">
        <v>46</v>
      </c>
      <c r="B224" s="39" t="s">
        <v>47</v>
      </c>
      <c r="C224" s="40">
        <v>4</v>
      </c>
      <c r="D224" s="40">
        <v>3</v>
      </c>
    </row>
    <row r="225" spans="1:4" x14ac:dyDescent="0.25">
      <c r="A225" s="38" t="s">
        <v>564</v>
      </c>
      <c r="B225" s="39" t="s">
        <v>565</v>
      </c>
      <c r="C225" s="40">
        <v>3</v>
      </c>
      <c r="D225" s="40">
        <v>3</v>
      </c>
    </row>
    <row r="226" spans="1:4" x14ac:dyDescent="0.25">
      <c r="A226" s="38" t="s">
        <v>524</v>
      </c>
      <c r="B226" s="39" t="s">
        <v>525</v>
      </c>
      <c r="C226" s="40">
        <v>3</v>
      </c>
      <c r="D226" s="40">
        <v>3</v>
      </c>
    </row>
    <row r="227" spans="1:4" x14ac:dyDescent="0.25">
      <c r="A227" s="38" t="s">
        <v>414</v>
      </c>
      <c r="B227" s="39" t="s">
        <v>415</v>
      </c>
      <c r="C227" s="40">
        <v>3</v>
      </c>
      <c r="D227" s="40">
        <v>3</v>
      </c>
    </row>
    <row r="228" spans="1:4" x14ac:dyDescent="0.25">
      <c r="A228" s="38" t="s">
        <v>412</v>
      </c>
      <c r="B228" s="39" t="s">
        <v>413</v>
      </c>
      <c r="C228" s="40">
        <v>3</v>
      </c>
      <c r="D228" s="40">
        <v>3</v>
      </c>
    </row>
    <row r="229" spans="1:4" x14ac:dyDescent="0.25">
      <c r="A229" s="38" t="s">
        <v>406</v>
      </c>
      <c r="B229" s="39" t="s">
        <v>407</v>
      </c>
      <c r="C229" s="40">
        <v>3</v>
      </c>
      <c r="D229" s="40">
        <v>3</v>
      </c>
    </row>
    <row r="230" spans="1:4" x14ac:dyDescent="0.25">
      <c r="A230" s="38" t="s">
        <v>354</v>
      </c>
      <c r="B230" s="39" t="s">
        <v>355</v>
      </c>
      <c r="C230" s="40">
        <v>3</v>
      </c>
      <c r="D230" s="40">
        <v>3</v>
      </c>
    </row>
    <row r="231" spans="1:4" x14ac:dyDescent="0.25">
      <c r="A231" s="38" t="s">
        <v>308</v>
      </c>
      <c r="B231" s="39" t="s">
        <v>309</v>
      </c>
      <c r="C231" s="40">
        <v>3</v>
      </c>
      <c r="D231" s="40">
        <v>3</v>
      </c>
    </row>
    <row r="232" spans="1:4" x14ac:dyDescent="0.25">
      <c r="A232" s="38" t="s">
        <v>270</v>
      </c>
      <c r="B232" s="39" t="s">
        <v>271</v>
      </c>
      <c r="C232" s="40">
        <v>3</v>
      </c>
      <c r="D232" s="40">
        <v>3</v>
      </c>
    </row>
    <row r="233" spans="1:4" x14ac:dyDescent="0.25">
      <c r="A233" s="38" t="s">
        <v>262</v>
      </c>
      <c r="B233" s="39" t="s">
        <v>263</v>
      </c>
      <c r="C233" s="40">
        <v>3</v>
      </c>
      <c r="D233" s="40">
        <v>3</v>
      </c>
    </row>
    <row r="234" spans="1:4" x14ac:dyDescent="0.25">
      <c r="A234" s="38" t="s">
        <v>242</v>
      </c>
      <c r="B234" s="39" t="s">
        <v>243</v>
      </c>
      <c r="C234" s="40">
        <v>3</v>
      </c>
      <c r="D234" s="40">
        <v>3</v>
      </c>
    </row>
    <row r="235" spans="1:4" x14ac:dyDescent="0.25">
      <c r="A235" s="38" t="s">
        <v>232</v>
      </c>
      <c r="B235" s="39" t="s">
        <v>233</v>
      </c>
      <c r="C235" s="40">
        <v>3</v>
      </c>
      <c r="D235" s="40">
        <v>3</v>
      </c>
    </row>
    <row r="236" spans="1:4" x14ac:dyDescent="0.25">
      <c r="A236" s="38" t="s">
        <v>216</v>
      </c>
      <c r="B236" s="39" t="s">
        <v>217</v>
      </c>
      <c r="C236" s="40">
        <v>3</v>
      </c>
      <c r="D236" s="40">
        <v>3</v>
      </c>
    </row>
    <row r="237" spans="1:4" x14ac:dyDescent="0.25">
      <c r="A237" s="38" t="s">
        <v>208</v>
      </c>
      <c r="B237" s="39" t="s">
        <v>209</v>
      </c>
      <c r="C237" s="40">
        <v>3</v>
      </c>
      <c r="D237" s="40">
        <v>3</v>
      </c>
    </row>
    <row r="238" spans="1:4" x14ac:dyDescent="0.25">
      <c r="A238" s="38" t="s">
        <v>190</v>
      </c>
      <c r="B238" s="39" t="s">
        <v>191</v>
      </c>
      <c r="C238" s="40">
        <v>3</v>
      </c>
      <c r="D238" s="40">
        <v>3</v>
      </c>
    </row>
    <row r="239" spans="1:4" x14ac:dyDescent="0.25">
      <c r="A239" s="38" t="s">
        <v>178</v>
      </c>
      <c r="B239" s="39" t="s">
        <v>179</v>
      </c>
      <c r="C239" s="40">
        <v>3</v>
      </c>
      <c r="D239" s="40">
        <v>3</v>
      </c>
    </row>
    <row r="240" spans="1:4" x14ac:dyDescent="0.25">
      <c r="A240" s="38" t="s">
        <v>140</v>
      </c>
      <c r="B240" s="39" t="s">
        <v>141</v>
      </c>
      <c r="C240" s="40">
        <v>3</v>
      </c>
      <c r="D240" s="40">
        <v>3</v>
      </c>
    </row>
    <row r="241" spans="1:4" x14ac:dyDescent="0.25">
      <c r="A241" s="38" t="s">
        <v>128</v>
      </c>
      <c r="B241" s="39" t="s">
        <v>129</v>
      </c>
      <c r="C241" s="40">
        <v>3</v>
      </c>
      <c r="D241" s="40">
        <v>3</v>
      </c>
    </row>
    <row r="242" spans="1:4" x14ac:dyDescent="0.25">
      <c r="A242" s="38" t="s">
        <v>38</v>
      </c>
      <c r="B242" s="39" t="s">
        <v>39</v>
      </c>
      <c r="C242" s="40">
        <v>3</v>
      </c>
      <c r="D242" s="40">
        <v>3</v>
      </c>
    </row>
    <row r="243" spans="1:4" x14ac:dyDescent="0.25">
      <c r="A243" s="38" t="s">
        <v>26</v>
      </c>
      <c r="B243" s="39" t="s">
        <v>27</v>
      </c>
      <c r="C243" s="40">
        <v>3</v>
      </c>
      <c r="D243" s="40">
        <v>3</v>
      </c>
    </row>
    <row r="244" spans="1:4" x14ac:dyDescent="0.25">
      <c r="A244" s="38" t="s">
        <v>574</v>
      </c>
      <c r="B244" s="39" t="s">
        <v>575</v>
      </c>
      <c r="C244" s="40">
        <v>2</v>
      </c>
      <c r="D244" s="40">
        <v>2</v>
      </c>
    </row>
    <row r="245" spans="1:4" x14ac:dyDescent="0.25">
      <c r="A245" s="38" t="s">
        <v>552</v>
      </c>
      <c r="B245" s="39" t="s">
        <v>553</v>
      </c>
      <c r="C245" s="40">
        <v>2</v>
      </c>
      <c r="D245" s="40">
        <v>2</v>
      </c>
    </row>
    <row r="246" spans="1:4" x14ac:dyDescent="0.25">
      <c r="A246" s="38" t="s">
        <v>544</v>
      </c>
      <c r="B246" s="39" t="s">
        <v>545</v>
      </c>
      <c r="C246" s="40">
        <v>2</v>
      </c>
      <c r="D246" s="40">
        <v>2</v>
      </c>
    </row>
    <row r="247" spans="1:4" x14ac:dyDescent="0.25">
      <c r="A247" s="38" t="s">
        <v>478</v>
      </c>
      <c r="B247" s="39" t="s">
        <v>479</v>
      </c>
      <c r="C247" s="40">
        <v>2</v>
      </c>
      <c r="D247" s="40">
        <v>2</v>
      </c>
    </row>
    <row r="248" spans="1:4" x14ac:dyDescent="0.25">
      <c r="A248" s="38" t="s">
        <v>472</v>
      </c>
      <c r="B248" s="39" t="s">
        <v>473</v>
      </c>
      <c r="C248" s="40">
        <v>2</v>
      </c>
      <c r="D248" s="40">
        <v>2</v>
      </c>
    </row>
    <row r="249" spans="1:4" x14ac:dyDescent="0.25">
      <c r="A249" s="38" t="s">
        <v>378</v>
      </c>
      <c r="B249" s="39" t="s">
        <v>379</v>
      </c>
      <c r="C249" s="40">
        <v>2</v>
      </c>
      <c r="D249" s="40">
        <v>2</v>
      </c>
    </row>
    <row r="250" spans="1:4" x14ac:dyDescent="0.25">
      <c r="A250" s="38" t="s">
        <v>326</v>
      </c>
      <c r="B250" s="39" t="s">
        <v>327</v>
      </c>
      <c r="C250" s="40">
        <v>2</v>
      </c>
      <c r="D250" s="40">
        <v>2</v>
      </c>
    </row>
    <row r="251" spans="1:4" x14ac:dyDescent="0.25">
      <c r="A251" s="38" t="s">
        <v>316</v>
      </c>
      <c r="B251" s="39" t="s">
        <v>317</v>
      </c>
      <c r="C251" s="40">
        <v>2</v>
      </c>
      <c r="D251" s="40">
        <v>2</v>
      </c>
    </row>
    <row r="252" spans="1:4" x14ac:dyDescent="0.25">
      <c r="A252" s="38" t="s">
        <v>290</v>
      </c>
      <c r="B252" s="39" t="s">
        <v>291</v>
      </c>
      <c r="C252" s="40">
        <v>2</v>
      </c>
      <c r="D252" s="40">
        <v>2</v>
      </c>
    </row>
    <row r="253" spans="1:4" x14ac:dyDescent="0.25">
      <c r="A253" s="38" t="s">
        <v>228</v>
      </c>
      <c r="B253" s="39" t="s">
        <v>229</v>
      </c>
      <c r="C253" s="40">
        <v>2</v>
      </c>
      <c r="D253" s="40">
        <v>2</v>
      </c>
    </row>
    <row r="254" spans="1:4" x14ac:dyDescent="0.25">
      <c r="A254" s="38" t="s">
        <v>204</v>
      </c>
      <c r="B254" s="39" t="s">
        <v>205</v>
      </c>
      <c r="C254" s="40">
        <v>2</v>
      </c>
      <c r="D254" s="40">
        <v>2</v>
      </c>
    </row>
    <row r="255" spans="1:4" x14ac:dyDescent="0.25">
      <c r="A255" s="38" t="s">
        <v>170</v>
      </c>
      <c r="B255" s="39" t="s">
        <v>171</v>
      </c>
      <c r="C255" s="40">
        <v>2</v>
      </c>
      <c r="D255" s="40">
        <v>2</v>
      </c>
    </row>
    <row r="256" spans="1:4" x14ac:dyDescent="0.25">
      <c r="A256" s="38" t="s">
        <v>148</v>
      </c>
      <c r="B256" s="39" t="s">
        <v>149</v>
      </c>
      <c r="C256" s="40">
        <v>2</v>
      </c>
      <c r="D256" s="40">
        <v>2</v>
      </c>
    </row>
    <row r="257" spans="1:4" x14ac:dyDescent="0.25">
      <c r="A257" s="38" t="s">
        <v>142</v>
      </c>
      <c r="B257" s="39" t="s">
        <v>143</v>
      </c>
      <c r="C257" s="40">
        <v>2</v>
      </c>
      <c r="D257" s="40">
        <v>2</v>
      </c>
    </row>
    <row r="258" spans="1:4" x14ac:dyDescent="0.25">
      <c r="A258" s="38" t="s">
        <v>114</v>
      </c>
      <c r="B258" s="39" t="s">
        <v>115</v>
      </c>
      <c r="C258" s="40">
        <v>2</v>
      </c>
      <c r="D258" s="40">
        <v>2</v>
      </c>
    </row>
    <row r="259" spans="1:4" x14ac:dyDescent="0.25">
      <c r="A259" s="38" t="s">
        <v>76</v>
      </c>
      <c r="B259" s="39" t="s">
        <v>77</v>
      </c>
      <c r="C259" s="40">
        <v>2</v>
      </c>
      <c r="D259" s="40">
        <v>2</v>
      </c>
    </row>
    <row r="260" spans="1:4" x14ac:dyDescent="0.25">
      <c r="A260" s="38" t="s">
        <v>70</v>
      </c>
      <c r="B260" s="39" t="s">
        <v>71</v>
      </c>
      <c r="C260" s="40">
        <v>2</v>
      </c>
      <c r="D260" s="40">
        <v>2</v>
      </c>
    </row>
    <row r="261" spans="1:4" x14ac:dyDescent="0.25">
      <c r="A261" s="38" t="s">
        <v>66</v>
      </c>
      <c r="B261" s="39" t="s">
        <v>67</v>
      </c>
      <c r="C261" s="40">
        <v>2</v>
      </c>
      <c r="D261" s="40">
        <v>2</v>
      </c>
    </row>
    <row r="262" spans="1:4" x14ac:dyDescent="0.25">
      <c r="A262" s="38" t="s">
        <v>10</v>
      </c>
      <c r="B262" s="39" t="s">
        <v>11</v>
      </c>
      <c r="C262" s="40">
        <v>2</v>
      </c>
      <c r="D262" s="40">
        <v>2</v>
      </c>
    </row>
    <row r="263" spans="1:4" x14ac:dyDescent="0.25">
      <c r="A263" s="38" t="s">
        <v>4</v>
      </c>
      <c r="B263" s="39" t="s">
        <v>5</v>
      </c>
      <c r="C263" s="40">
        <v>2</v>
      </c>
      <c r="D263" s="40">
        <v>2</v>
      </c>
    </row>
    <row r="264" spans="1:4" x14ac:dyDescent="0.25">
      <c r="A264" s="38" t="s">
        <v>458</v>
      </c>
      <c r="B264" s="39" t="s">
        <v>459</v>
      </c>
      <c r="C264" s="40">
        <v>2</v>
      </c>
      <c r="D264" s="40">
        <v>1</v>
      </c>
    </row>
    <row r="265" spans="1:4" x14ac:dyDescent="0.25">
      <c r="A265" s="38" t="s">
        <v>588</v>
      </c>
      <c r="B265" s="39" t="s">
        <v>589</v>
      </c>
      <c r="C265" s="40">
        <v>1</v>
      </c>
      <c r="D265" s="40">
        <v>1</v>
      </c>
    </row>
    <row r="266" spans="1:4" x14ac:dyDescent="0.25">
      <c r="A266" s="38" t="s">
        <v>576</v>
      </c>
      <c r="B266" s="39" t="s">
        <v>577</v>
      </c>
      <c r="C266" s="40">
        <v>1</v>
      </c>
      <c r="D266" s="40">
        <v>1</v>
      </c>
    </row>
    <row r="267" spans="1:4" x14ac:dyDescent="0.25">
      <c r="A267" s="38" t="s">
        <v>568</v>
      </c>
      <c r="B267" s="39" t="s">
        <v>569</v>
      </c>
      <c r="C267" s="40">
        <v>1</v>
      </c>
      <c r="D267" s="40">
        <v>1</v>
      </c>
    </row>
    <row r="268" spans="1:4" x14ac:dyDescent="0.25">
      <c r="A268" s="38" t="s">
        <v>556</v>
      </c>
      <c r="B268" s="39" t="s">
        <v>557</v>
      </c>
      <c r="C268" s="40">
        <v>1</v>
      </c>
      <c r="D268" s="40">
        <v>1</v>
      </c>
    </row>
    <row r="269" spans="1:4" x14ac:dyDescent="0.25">
      <c r="A269" s="38" t="s">
        <v>554</v>
      </c>
      <c r="B269" s="39" t="s">
        <v>555</v>
      </c>
      <c r="C269" s="40">
        <v>1</v>
      </c>
      <c r="D269" s="40">
        <v>1</v>
      </c>
    </row>
    <row r="270" spans="1:4" x14ac:dyDescent="0.25">
      <c r="A270" s="38" t="s">
        <v>546</v>
      </c>
      <c r="B270" s="39" t="s">
        <v>547</v>
      </c>
      <c r="C270" s="40">
        <v>1</v>
      </c>
      <c r="D270" s="40">
        <v>1</v>
      </c>
    </row>
    <row r="271" spans="1:4" x14ac:dyDescent="0.25">
      <c r="A271" s="38" t="s">
        <v>540</v>
      </c>
      <c r="B271" s="39" t="s">
        <v>541</v>
      </c>
      <c r="C271" s="40">
        <v>1</v>
      </c>
      <c r="D271" s="40">
        <v>1</v>
      </c>
    </row>
    <row r="272" spans="1:4" x14ac:dyDescent="0.25">
      <c r="A272" s="38" t="s">
        <v>526</v>
      </c>
      <c r="B272" s="39" t="s">
        <v>527</v>
      </c>
      <c r="C272" s="40">
        <v>1</v>
      </c>
      <c r="D272" s="40">
        <v>1</v>
      </c>
    </row>
    <row r="273" spans="1:4" x14ac:dyDescent="0.25">
      <c r="A273" s="38" t="s">
        <v>502</v>
      </c>
      <c r="B273" s="39" t="s">
        <v>503</v>
      </c>
      <c r="C273" s="40">
        <v>1</v>
      </c>
      <c r="D273" s="40">
        <v>1</v>
      </c>
    </row>
    <row r="274" spans="1:4" x14ac:dyDescent="0.25">
      <c r="A274" s="38" t="s">
        <v>498</v>
      </c>
      <c r="B274" s="39" t="s">
        <v>499</v>
      </c>
      <c r="C274" s="40">
        <v>1</v>
      </c>
      <c r="D274" s="40">
        <v>1</v>
      </c>
    </row>
    <row r="275" spans="1:4" x14ac:dyDescent="0.25">
      <c r="A275" s="38" t="s">
        <v>490</v>
      </c>
      <c r="B275" s="39" t="s">
        <v>491</v>
      </c>
      <c r="C275" s="40">
        <v>1</v>
      </c>
      <c r="D275" s="40">
        <v>1</v>
      </c>
    </row>
    <row r="276" spans="1:4" x14ac:dyDescent="0.25">
      <c r="A276" s="38" t="s">
        <v>470</v>
      </c>
      <c r="B276" s="39" t="s">
        <v>471</v>
      </c>
      <c r="C276" s="40">
        <v>1</v>
      </c>
      <c r="D276" s="40">
        <v>1</v>
      </c>
    </row>
    <row r="277" spans="1:4" x14ac:dyDescent="0.25">
      <c r="A277" s="38" t="s">
        <v>440</v>
      </c>
      <c r="B277" s="39" t="s">
        <v>441</v>
      </c>
      <c r="C277" s="40">
        <v>1</v>
      </c>
      <c r="D277" s="40">
        <v>1</v>
      </c>
    </row>
    <row r="278" spans="1:4" x14ac:dyDescent="0.25">
      <c r="A278" s="38" t="s">
        <v>394</v>
      </c>
      <c r="B278" s="39" t="s">
        <v>395</v>
      </c>
      <c r="C278" s="40">
        <v>1</v>
      </c>
      <c r="D278" s="40">
        <v>1</v>
      </c>
    </row>
    <row r="279" spans="1:4" x14ac:dyDescent="0.25">
      <c r="A279" s="38" t="s">
        <v>380</v>
      </c>
      <c r="B279" s="39" t="s">
        <v>381</v>
      </c>
      <c r="C279" s="40">
        <v>1</v>
      </c>
      <c r="D279" s="40">
        <v>1</v>
      </c>
    </row>
    <row r="280" spans="1:4" x14ac:dyDescent="0.25">
      <c r="A280" s="38" t="s">
        <v>374</v>
      </c>
      <c r="B280" s="39" t="s">
        <v>375</v>
      </c>
      <c r="C280" s="40">
        <v>1</v>
      </c>
      <c r="D280" s="40">
        <v>1</v>
      </c>
    </row>
    <row r="281" spans="1:4" x14ac:dyDescent="0.25">
      <c r="A281" s="38" t="s">
        <v>364</v>
      </c>
      <c r="B281" s="39" t="s">
        <v>365</v>
      </c>
      <c r="C281" s="40">
        <v>1</v>
      </c>
      <c r="D281" s="40">
        <v>1</v>
      </c>
    </row>
    <row r="282" spans="1:4" x14ac:dyDescent="0.25">
      <c r="A282" s="38" t="s">
        <v>352</v>
      </c>
      <c r="B282" s="39" t="s">
        <v>353</v>
      </c>
      <c r="C282" s="40">
        <v>1</v>
      </c>
      <c r="D282" s="40">
        <v>1</v>
      </c>
    </row>
    <row r="283" spans="1:4" x14ac:dyDescent="0.25">
      <c r="A283" s="38" t="s">
        <v>344</v>
      </c>
      <c r="B283" s="39" t="s">
        <v>345</v>
      </c>
      <c r="C283" s="40">
        <v>1</v>
      </c>
      <c r="D283" s="40">
        <v>1</v>
      </c>
    </row>
    <row r="284" spans="1:4" x14ac:dyDescent="0.25">
      <c r="A284" s="38" t="s">
        <v>340</v>
      </c>
      <c r="B284" s="39" t="s">
        <v>341</v>
      </c>
      <c r="C284" s="40">
        <v>1</v>
      </c>
      <c r="D284" s="40">
        <v>1</v>
      </c>
    </row>
    <row r="285" spans="1:4" x14ac:dyDescent="0.25">
      <c r="A285" s="38" t="s">
        <v>282</v>
      </c>
      <c r="B285" s="39" t="s">
        <v>283</v>
      </c>
      <c r="C285" s="40">
        <v>1</v>
      </c>
      <c r="D285" s="40">
        <v>1</v>
      </c>
    </row>
    <row r="286" spans="1:4" x14ac:dyDescent="0.25">
      <c r="A286" s="38" t="s">
        <v>274</v>
      </c>
      <c r="B286" s="39" t="s">
        <v>275</v>
      </c>
      <c r="C286" s="40">
        <v>1</v>
      </c>
      <c r="D286" s="40">
        <v>1</v>
      </c>
    </row>
    <row r="287" spans="1:4" x14ac:dyDescent="0.25">
      <c r="A287" s="38" t="s">
        <v>266</v>
      </c>
      <c r="B287" s="39" t="s">
        <v>267</v>
      </c>
      <c r="C287" s="40">
        <v>1</v>
      </c>
      <c r="D287" s="40">
        <v>1</v>
      </c>
    </row>
    <row r="288" spans="1:4" x14ac:dyDescent="0.25">
      <c r="A288" s="38" t="s">
        <v>254</v>
      </c>
      <c r="B288" s="39" t="s">
        <v>255</v>
      </c>
      <c r="C288" s="40">
        <v>1</v>
      </c>
      <c r="D288" s="40">
        <v>1</v>
      </c>
    </row>
    <row r="289" spans="1:4" x14ac:dyDescent="0.25">
      <c r="A289" s="38" t="s">
        <v>248</v>
      </c>
      <c r="B289" s="39" t="s">
        <v>249</v>
      </c>
      <c r="C289" s="40">
        <v>1</v>
      </c>
      <c r="D289" s="40">
        <v>1</v>
      </c>
    </row>
    <row r="290" spans="1:4" x14ac:dyDescent="0.25">
      <c r="A290" s="38" t="s">
        <v>218</v>
      </c>
      <c r="B290" s="39" t="s">
        <v>219</v>
      </c>
      <c r="C290" s="40">
        <v>1</v>
      </c>
      <c r="D290" s="40">
        <v>1</v>
      </c>
    </row>
    <row r="291" spans="1:4" x14ac:dyDescent="0.25">
      <c r="A291" s="38" t="s">
        <v>174</v>
      </c>
      <c r="B291" s="39" t="s">
        <v>175</v>
      </c>
      <c r="C291" s="40">
        <v>1</v>
      </c>
      <c r="D291" s="40">
        <v>1</v>
      </c>
    </row>
    <row r="292" spans="1:4" x14ac:dyDescent="0.25">
      <c r="A292" s="38" t="s">
        <v>132</v>
      </c>
      <c r="B292" s="39" t="s">
        <v>133</v>
      </c>
      <c r="C292" s="40">
        <v>1</v>
      </c>
      <c r="D292" s="40">
        <v>1</v>
      </c>
    </row>
    <row r="293" spans="1:4" x14ac:dyDescent="0.25">
      <c r="A293" s="38" t="s">
        <v>108</v>
      </c>
      <c r="B293" s="39" t="s">
        <v>109</v>
      </c>
      <c r="C293" s="40">
        <v>1</v>
      </c>
      <c r="D293" s="40">
        <v>1</v>
      </c>
    </row>
    <row r="294" spans="1:4" x14ac:dyDescent="0.25">
      <c r="A294" s="38" t="s">
        <v>100</v>
      </c>
      <c r="B294" s="39" t="s">
        <v>101</v>
      </c>
      <c r="C294" s="40">
        <v>1</v>
      </c>
      <c r="D294" s="40">
        <v>1</v>
      </c>
    </row>
    <row r="295" spans="1:4" x14ac:dyDescent="0.25">
      <c r="A295" s="38" t="s">
        <v>94</v>
      </c>
      <c r="B295" s="39" t="s">
        <v>95</v>
      </c>
      <c r="C295" s="40">
        <v>1</v>
      </c>
      <c r="D295" s="40">
        <v>1</v>
      </c>
    </row>
    <row r="296" spans="1:4" x14ac:dyDescent="0.25">
      <c r="A296" s="38" t="s">
        <v>62</v>
      </c>
      <c r="B296" s="39" t="s">
        <v>63</v>
      </c>
      <c r="C296" s="40">
        <v>1</v>
      </c>
      <c r="D296" s="40">
        <v>1</v>
      </c>
    </row>
    <row r="297" spans="1:4" x14ac:dyDescent="0.25">
      <c r="A297" s="38" t="s">
        <v>22</v>
      </c>
      <c r="B297" s="39" t="s">
        <v>23</v>
      </c>
      <c r="C297" s="40">
        <v>1</v>
      </c>
      <c r="D297" s="40">
        <v>1</v>
      </c>
    </row>
    <row r="298" spans="1:4" ht="15.75" thickBot="1" x14ac:dyDescent="0.3">
      <c r="A298" s="41" t="s">
        <v>18</v>
      </c>
      <c r="B298" s="42" t="s">
        <v>19</v>
      </c>
      <c r="C298" s="43">
        <v>1</v>
      </c>
      <c r="D298" s="43">
        <v>1</v>
      </c>
    </row>
    <row r="299" spans="1:4" x14ac:dyDescent="0.25">
      <c r="A299" s="137" t="s">
        <v>0</v>
      </c>
      <c r="B299" s="44"/>
      <c r="C299" s="45">
        <f>SUM(C2:C298)</f>
        <v>58906</v>
      </c>
      <c r="D299" s="45">
        <f>SUM(D2:D298)</f>
        <v>44876</v>
      </c>
    </row>
  </sheetData>
  <autoFilter ref="A1:A299"/>
  <pageMargins left="1.1000000000000001" right="1" top="0.75" bottom="0.75" header="0.25" footer="0.25"/>
  <pageSetup scale="87" fitToHeight="6" orientation="portrait" r:id="rId1"/>
  <headerFooter>
    <oddFooter>&amp;L&amp;"Times New Roman,Italic"&amp;10Massachusetts Department of Elementary and Secondary Education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B1" zoomScaleNormal="100" workbookViewId="0">
      <selection activeCell="B1" sqref="B1"/>
    </sheetView>
  </sheetViews>
  <sheetFormatPr defaultColWidth="9.140625" defaultRowHeight="15" x14ac:dyDescent="0.25"/>
  <cols>
    <col min="1" max="1" width="10.7109375" style="46" hidden="1" customWidth="1"/>
    <col min="2" max="2" width="53.7109375" style="46" bestFit="1" customWidth="1"/>
    <col min="3" max="3" width="35.28515625" style="46" bestFit="1" customWidth="1"/>
    <col min="4" max="16384" width="9.140625" style="46"/>
  </cols>
  <sheetData>
    <row r="1" spans="1:3" ht="33.75" customHeight="1" thickBot="1" x14ac:dyDescent="0.3">
      <c r="A1" s="47" t="s">
        <v>673</v>
      </c>
      <c r="B1" s="138" t="s">
        <v>807</v>
      </c>
      <c r="C1" s="133" t="s">
        <v>806</v>
      </c>
    </row>
    <row r="2" spans="1:3" x14ac:dyDescent="0.25">
      <c r="A2" s="48" t="s">
        <v>613</v>
      </c>
      <c r="B2" s="49" t="str">
        <f t="shared" ref="B2:B33" si="0">VLOOKUP(A2,School_Names,2,FALSE)</f>
        <v>Brooke Charter School- Roslindale</v>
      </c>
      <c r="C2" s="50">
        <v>3993</v>
      </c>
    </row>
    <row r="3" spans="1:3" x14ac:dyDescent="0.25">
      <c r="A3" s="48" t="s">
        <v>628</v>
      </c>
      <c r="B3" s="51" t="str">
        <f t="shared" si="0"/>
        <v>Foxborough Regional Charter School</v>
      </c>
      <c r="C3" s="52">
        <v>3410</v>
      </c>
    </row>
    <row r="4" spans="1:3" x14ac:dyDescent="0.25">
      <c r="A4" s="48" t="s">
        <v>625</v>
      </c>
      <c r="B4" s="51" t="str">
        <f t="shared" si="0"/>
        <v>Brooke Charter School- Mattapan</v>
      </c>
      <c r="C4" s="52">
        <v>3113</v>
      </c>
    </row>
    <row r="5" spans="1:3" x14ac:dyDescent="0.25">
      <c r="A5" s="48" t="s">
        <v>630</v>
      </c>
      <c r="B5" s="51" t="str">
        <f t="shared" si="0"/>
        <v>Boston Collegiate Charter School</v>
      </c>
      <c r="C5" s="52">
        <v>3042</v>
      </c>
    </row>
    <row r="6" spans="1:3" x14ac:dyDescent="0.25">
      <c r="A6" s="48" t="s">
        <v>624</v>
      </c>
      <c r="B6" s="51" t="str">
        <f t="shared" si="0"/>
        <v>Sabis International Charter School</v>
      </c>
      <c r="C6" s="52">
        <v>3041</v>
      </c>
    </row>
    <row r="7" spans="1:3" x14ac:dyDescent="0.25">
      <c r="A7" s="48" t="s">
        <v>645</v>
      </c>
      <c r="B7" s="51" t="str">
        <f t="shared" si="0"/>
        <v>Mystic Valley Regional Charter School</v>
      </c>
      <c r="C7" s="52">
        <v>2922</v>
      </c>
    </row>
    <row r="8" spans="1:3" x14ac:dyDescent="0.25">
      <c r="A8" s="48" t="s">
        <v>626</v>
      </c>
      <c r="B8" s="51" t="str">
        <f t="shared" si="0"/>
        <v>Neighborhood House Charter School</v>
      </c>
      <c r="C8" s="52">
        <v>2826</v>
      </c>
    </row>
    <row r="9" spans="1:3" x14ac:dyDescent="0.25">
      <c r="A9" s="48" t="s">
        <v>644</v>
      </c>
      <c r="B9" s="51" t="str">
        <f t="shared" si="0"/>
        <v>MATCH Charter Public School</v>
      </c>
      <c r="C9" s="52">
        <v>1958</v>
      </c>
    </row>
    <row r="10" spans="1:3" x14ac:dyDescent="0.25">
      <c r="A10" s="48" t="s">
        <v>637</v>
      </c>
      <c r="B10" s="51" t="str">
        <f t="shared" si="0"/>
        <v>Brooke Charter School- East Boston</v>
      </c>
      <c r="C10" s="52">
        <v>1630</v>
      </c>
    </row>
    <row r="11" spans="1:3" x14ac:dyDescent="0.25">
      <c r="A11" s="48" t="s">
        <v>622</v>
      </c>
      <c r="B11" s="51" t="str">
        <f t="shared" si="0"/>
        <v>Conservatory Lab Charter School</v>
      </c>
      <c r="C11" s="52">
        <v>1562</v>
      </c>
    </row>
    <row r="12" spans="1:3" x14ac:dyDescent="0.25">
      <c r="A12" s="48" t="s">
        <v>606</v>
      </c>
      <c r="B12" s="51" t="str">
        <f t="shared" si="0"/>
        <v>Bridge Boston Charter School</v>
      </c>
      <c r="C12" s="52">
        <v>1468</v>
      </c>
    </row>
    <row r="13" spans="1:3" x14ac:dyDescent="0.25">
      <c r="A13" s="48" t="s">
        <v>632</v>
      </c>
      <c r="B13" s="51" t="str">
        <f t="shared" si="0"/>
        <v>Edward M. Kennedy Academy for Health Careers</v>
      </c>
      <c r="C13" s="52">
        <v>1449</v>
      </c>
    </row>
    <row r="14" spans="1:3" x14ac:dyDescent="0.25">
      <c r="A14" s="48" t="s">
        <v>671</v>
      </c>
      <c r="B14" s="51" t="str">
        <f t="shared" si="0"/>
        <v>UP Academy Charter School of Dorchester</v>
      </c>
      <c r="C14" s="52">
        <v>1444</v>
      </c>
    </row>
    <row r="15" spans="1:3" x14ac:dyDescent="0.25">
      <c r="A15" s="48" t="s">
        <v>634</v>
      </c>
      <c r="B15" s="51" t="str">
        <f t="shared" si="0"/>
        <v>Lawrence Family Development Charter School</v>
      </c>
      <c r="C15" s="52">
        <v>1326</v>
      </c>
    </row>
    <row r="16" spans="1:3" x14ac:dyDescent="0.25">
      <c r="A16" s="48" t="s">
        <v>621</v>
      </c>
      <c r="B16" s="51" t="str">
        <f t="shared" si="0"/>
        <v>Codman Academy Charter Public School</v>
      </c>
      <c r="C16" s="52">
        <v>1251</v>
      </c>
    </row>
    <row r="17" spans="1:3" x14ac:dyDescent="0.25">
      <c r="A17" s="48" t="s">
        <v>651</v>
      </c>
      <c r="B17" s="51" t="str">
        <f t="shared" si="0"/>
        <v>Boston Renaissance Charter Public School</v>
      </c>
      <c r="C17" s="52">
        <v>1074</v>
      </c>
    </row>
    <row r="18" spans="1:3" x14ac:dyDescent="0.25">
      <c r="A18" s="48" t="s">
        <v>658</v>
      </c>
      <c r="B18" s="51" t="str">
        <f t="shared" si="0"/>
        <v>South Shore Charter Public School</v>
      </c>
      <c r="C18" s="52">
        <v>863</v>
      </c>
    </row>
    <row r="19" spans="1:3" x14ac:dyDescent="0.25">
      <c r="A19" s="48" t="s">
        <v>618</v>
      </c>
      <c r="B19" s="51" t="str">
        <f t="shared" si="0"/>
        <v>Innovation Academy Charter School</v>
      </c>
      <c r="C19" s="52">
        <v>789</v>
      </c>
    </row>
    <row r="20" spans="1:3" x14ac:dyDescent="0.25">
      <c r="A20" s="48" t="s">
        <v>601</v>
      </c>
      <c r="B20" s="51" t="str">
        <f t="shared" si="0"/>
        <v>Academy of the Pacific Rim Charter Public School</v>
      </c>
      <c r="C20" s="52">
        <v>779</v>
      </c>
    </row>
    <row r="21" spans="1:3" x14ac:dyDescent="0.25">
      <c r="A21" s="48" t="s">
        <v>652</v>
      </c>
      <c r="B21" s="51" t="str">
        <f t="shared" si="0"/>
        <v>River Valley Charter School</v>
      </c>
      <c r="C21" s="52">
        <v>779</v>
      </c>
    </row>
    <row r="22" spans="1:3" x14ac:dyDescent="0.25">
      <c r="A22" s="48" t="s">
        <v>600</v>
      </c>
      <c r="B22" s="51" t="str">
        <f t="shared" si="0"/>
        <v xml:space="preserve">Boston Green Academy Horace Mann Charter School </v>
      </c>
      <c r="C22" s="52">
        <v>778</v>
      </c>
    </row>
    <row r="23" spans="1:3" x14ac:dyDescent="0.25">
      <c r="A23" s="48" t="s">
        <v>657</v>
      </c>
      <c r="B23" s="51" t="str">
        <f t="shared" si="0"/>
        <v>Prospect Hill Academy Charter School</v>
      </c>
      <c r="C23" s="52">
        <v>766</v>
      </c>
    </row>
    <row r="24" spans="1:3" x14ac:dyDescent="0.25">
      <c r="A24" s="48" t="s">
        <v>605</v>
      </c>
      <c r="B24" s="51" t="str">
        <f t="shared" si="0"/>
        <v>Boston Preparatory Charter Public School</v>
      </c>
      <c r="C24" s="52">
        <v>744</v>
      </c>
    </row>
    <row r="25" spans="1:3" x14ac:dyDescent="0.25">
      <c r="A25" s="48" t="s">
        <v>627</v>
      </c>
      <c r="B25" s="51" t="str">
        <f t="shared" si="0"/>
        <v>Abby Kelley Foster Charter Public School</v>
      </c>
      <c r="C25" s="52">
        <v>740</v>
      </c>
    </row>
    <row r="26" spans="1:3" x14ac:dyDescent="0.25">
      <c r="A26" s="48" t="s">
        <v>646</v>
      </c>
      <c r="B26" s="51" t="str">
        <f t="shared" si="0"/>
        <v>Dorchester Collegiate Academy Charter School</v>
      </c>
      <c r="C26" s="52">
        <v>731</v>
      </c>
    </row>
    <row r="27" spans="1:3" x14ac:dyDescent="0.25">
      <c r="A27" s="48" t="s">
        <v>598</v>
      </c>
      <c r="B27" s="51" t="str">
        <f t="shared" si="0"/>
        <v xml:space="preserve">Alma Del Mar Charter School </v>
      </c>
      <c r="C27" s="52">
        <v>714</v>
      </c>
    </row>
    <row r="28" spans="1:3" x14ac:dyDescent="0.25">
      <c r="A28" s="48" t="s">
        <v>654</v>
      </c>
      <c r="B28" s="51" t="str">
        <f t="shared" si="0"/>
        <v>Roxbury Preparatory Charter School</v>
      </c>
      <c r="C28" s="52">
        <v>706</v>
      </c>
    </row>
    <row r="29" spans="1:3" x14ac:dyDescent="0.25">
      <c r="A29" s="48" t="s">
        <v>659</v>
      </c>
      <c r="B29" s="51" t="str">
        <f t="shared" si="0"/>
        <v>Sturgis Charter Public School</v>
      </c>
      <c r="C29" s="52">
        <v>703</v>
      </c>
    </row>
    <row r="30" spans="1:3" x14ac:dyDescent="0.25">
      <c r="A30" s="48" t="s">
        <v>670</v>
      </c>
      <c r="B30" s="51" t="str">
        <f t="shared" si="0"/>
        <v>City On A Hill Charter Public School II</v>
      </c>
      <c r="C30" s="52">
        <v>683</v>
      </c>
    </row>
    <row r="31" spans="1:3" x14ac:dyDescent="0.25">
      <c r="A31" s="48" t="s">
        <v>620</v>
      </c>
      <c r="B31" s="51" t="str">
        <f t="shared" si="0"/>
        <v>City On A Hill Charter Public School</v>
      </c>
      <c r="C31" s="52">
        <v>666</v>
      </c>
    </row>
    <row r="32" spans="1:3" x14ac:dyDescent="0.25">
      <c r="A32" s="48" t="s">
        <v>597</v>
      </c>
      <c r="B32" s="51" t="str">
        <f t="shared" si="0"/>
        <v>Dudley Street Neighborhod Public Charter School</v>
      </c>
      <c r="C32" s="52">
        <v>622</v>
      </c>
    </row>
    <row r="33" spans="1:3" x14ac:dyDescent="0.25">
      <c r="A33" s="48" t="s">
        <v>660</v>
      </c>
      <c r="B33" s="51" t="str">
        <f t="shared" si="0"/>
        <v>Atlantis Charter School</v>
      </c>
      <c r="C33" s="52">
        <v>572</v>
      </c>
    </row>
    <row r="34" spans="1:3" x14ac:dyDescent="0.25">
      <c r="A34" s="48" t="s">
        <v>623</v>
      </c>
      <c r="B34" s="51" t="str">
        <f t="shared" ref="B34:B65" si="1">VLOOKUP(A34,School_Names,2,FALSE)</f>
        <v>Community Day Charter Public School-Prospect</v>
      </c>
      <c r="C34" s="52">
        <v>558</v>
      </c>
    </row>
    <row r="35" spans="1:3" x14ac:dyDescent="0.25">
      <c r="A35" s="48" t="s">
        <v>635</v>
      </c>
      <c r="B35" s="51" t="str">
        <f t="shared" si="1"/>
        <v>Hill View Montessori Charter Public School</v>
      </c>
      <c r="C35" s="52">
        <v>540</v>
      </c>
    </row>
    <row r="36" spans="1:3" x14ac:dyDescent="0.25">
      <c r="A36" s="48" t="s">
        <v>614</v>
      </c>
      <c r="B36" s="51" t="str">
        <f t="shared" si="1"/>
        <v>KIPP Academy Lynn Charter School</v>
      </c>
      <c r="C36" s="52">
        <v>508</v>
      </c>
    </row>
    <row r="37" spans="1:3" x14ac:dyDescent="0.25">
      <c r="A37" s="48" t="s">
        <v>633</v>
      </c>
      <c r="B37" s="51" t="str">
        <f t="shared" si="1"/>
        <v>Holyoke Community Charter School</v>
      </c>
      <c r="C37" s="52">
        <v>479</v>
      </c>
    </row>
    <row r="38" spans="1:3" x14ac:dyDescent="0.25">
      <c r="A38" s="48" t="s">
        <v>629</v>
      </c>
      <c r="B38" s="51" t="str">
        <f t="shared" si="1"/>
        <v>Benjamin Franklin Classical Charter Public School</v>
      </c>
      <c r="C38" s="52">
        <v>454</v>
      </c>
    </row>
    <row r="39" spans="1:3" x14ac:dyDescent="0.25">
      <c r="A39" s="48" t="s">
        <v>666</v>
      </c>
      <c r="B39" s="51" t="str">
        <f t="shared" si="1"/>
        <v>Hampden Charter School of Science</v>
      </c>
      <c r="C39" s="52">
        <v>432</v>
      </c>
    </row>
    <row r="40" spans="1:3" x14ac:dyDescent="0.25">
      <c r="A40" s="48" t="s">
        <v>609</v>
      </c>
      <c r="B40" s="51" t="str">
        <f t="shared" si="1"/>
        <v>Benjamin Banneker Charter Public School</v>
      </c>
      <c r="C40" s="52">
        <v>430</v>
      </c>
    </row>
    <row r="41" spans="1:3" x14ac:dyDescent="0.25">
      <c r="A41" s="48" t="s">
        <v>611</v>
      </c>
      <c r="B41" s="51" t="str">
        <f t="shared" si="1"/>
        <v>Community Day Charter Public School-Gateway</v>
      </c>
      <c r="C41" s="52">
        <v>424</v>
      </c>
    </row>
    <row r="42" spans="1:3" x14ac:dyDescent="0.25">
      <c r="A42" s="48" t="s">
        <v>616</v>
      </c>
      <c r="B42" s="51" t="str">
        <f t="shared" si="1"/>
        <v>Community Day Charter Public School-Webster</v>
      </c>
      <c r="C42" s="52">
        <v>421</v>
      </c>
    </row>
    <row r="43" spans="1:3" x14ac:dyDescent="0.25">
      <c r="A43" s="48" t="s">
        <v>615</v>
      </c>
      <c r="B43" s="51" t="str">
        <f t="shared" si="1"/>
        <v>Advanced Math and Science Academy Charter School</v>
      </c>
      <c r="C43" s="52">
        <v>417</v>
      </c>
    </row>
    <row r="44" spans="1:3" x14ac:dyDescent="0.25">
      <c r="A44" s="48" t="s">
        <v>656</v>
      </c>
      <c r="B44" s="51" t="str">
        <f t="shared" si="1"/>
        <v>Seven Hills Charter Public School</v>
      </c>
      <c r="C44" s="52">
        <v>389</v>
      </c>
    </row>
    <row r="45" spans="1:3" x14ac:dyDescent="0.25">
      <c r="A45" s="48" t="s">
        <v>599</v>
      </c>
      <c r="B45" s="51" t="str">
        <f t="shared" si="1"/>
        <v>Excel Academy Charter School</v>
      </c>
      <c r="C45" s="52">
        <v>383</v>
      </c>
    </row>
    <row r="46" spans="1:3" x14ac:dyDescent="0.25">
      <c r="A46" s="48" t="s">
        <v>638</v>
      </c>
      <c r="B46" s="51" t="str">
        <f t="shared" si="1"/>
        <v>Excel Academy Charter School- Boston II</v>
      </c>
      <c r="C46" s="52">
        <v>383</v>
      </c>
    </row>
    <row r="47" spans="1:3" x14ac:dyDescent="0.25">
      <c r="A47" s="48" t="s">
        <v>639</v>
      </c>
      <c r="B47" s="51" t="str">
        <f t="shared" si="1"/>
        <v>Excel Academy Charter School-Chelsea</v>
      </c>
      <c r="C47" s="52">
        <v>383</v>
      </c>
    </row>
    <row r="48" spans="1:3" x14ac:dyDescent="0.25">
      <c r="A48" s="48" t="s">
        <v>662</v>
      </c>
      <c r="B48" s="51" t="str">
        <f t="shared" si="1"/>
        <v>Pioneer Charter School of Science</v>
      </c>
      <c r="C48" s="52">
        <v>362</v>
      </c>
    </row>
    <row r="49" spans="1:3" x14ac:dyDescent="0.25">
      <c r="A49" s="48" t="s">
        <v>653</v>
      </c>
      <c r="B49" s="51" t="str">
        <f t="shared" si="1"/>
        <v>Rising Tide Charter Public School</v>
      </c>
      <c r="C49" s="52">
        <v>354</v>
      </c>
    </row>
    <row r="50" spans="1:3" x14ac:dyDescent="0.25">
      <c r="A50" s="48" t="s">
        <v>663</v>
      </c>
      <c r="B50" s="51" t="str">
        <f t="shared" si="1"/>
        <v>Global Learning Charter Public School</v>
      </c>
      <c r="C50" s="52">
        <v>331</v>
      </c>
    </row>
    <row r="51" spans="1:3" x14ac:dyDescent="0.25">
      <c r="A51" s="48" t="s">
        <v>619</v>
      </c>
      <c r="B51" s="51" t="str">
        <f t="shared" si="1"/>
        <v>Community Charter School of Cambridge</v>
      </c>
      <c r="C51" s="52">
        <v>327</v>
      </c>
    </row>
    <row r="52" spans="1:3" x14ac:dyDescent="0.25">
      <c r="A52" s="48" t="s">
        <v>640</v>
      </c>
      <c r="B52" s="51" t="str">
        <f t="shared" si="1"/>
        <v>KIPP Academy Boston Charter School</v>
      </c>
      <c r="C52" s="52">
        <v>320</v>
      </c>
    </row>
    <row r="53" spans="1:3" x14ac:dyDescent="0.25">
      <c r="A53" s="48" t="s">
        <v>649</v>
      </c>
      <c r="B53" s="51" t="str">
        <f t="shared" si="1"/>
        <v>Pioneer Valley Performing Arts Charter Public School</v>
      </c>
      <c r="C53" s="52">
        <v>306</v>
      </c>
    </row>
    <row r="54" spans="1:3" x14ac:dyDescent="0.25">
      <c r="A54" s="48" t="s">
        <v>648</v>
      </c>
      <c r="B54" s="51" t="str">
        <f t="shared" si="1"/>
        <v>Francis W. Parker Charter Essential School</v>
      </c>
      <c r="C54" s="52">
        <v>298</v>
      </c>
    </row>
    <row r="55" spans="1:3" x14ac:dyDescent="0.25">
      <c r="A55" s="48" t="s">
        <v>655</v>
      </c>
      <c r="B55" s="51" t="str">
        <f t="shared" si="1"/>
        <v>Salem Academy Charter School</v>
      </c>
      <c r="C55" s="52">
        <v>277</v>
      </c>
    </row>
    <row r="56" spans="1:3" x14ac:dyDescent="0.25">
      <c r="A56" s="48" t="s">
        <v>617</v>
      </c>
      <c r="B56" s="51" t="str">
        <f t="shared" si="1"/>
        <v>Cape Cod Lighthouse Charter School</v>
      </c>
      <c r="C56" s="52">
        <v>274</v>
      </c>
    </row>
    <row r="57" spans="1:3" x14ac:dyDescent="0.25">
      <c r="A57" s="48" t="s">
        <v>631</v>
      </c>
      <c r="B57" s="51" t="str">
        <f t="shared" si="1"/>
        <v>Hilltown Cooperative Charter Public School</v>
      </c>
      <c r="C57" s="52">
        <v>259</v>
      </c>
    </row>
    <row r="58" spans="1:3" x14ac:dyDescent="0.25">
      <c r="A58" s="48" t="s">
        <v>636</v>
      </c>
      <c r="B58" s="51" t="str">
        <f t="shared" si="1"/>
        <v>Lowell Community Charter Public School</v>
      </c>
      <c r="C58" s="52">
        <v>252</v>
      </c>
    </row>
    <row r="59" spans="1:3" x14ac:dyDescent="0.25">
      <c r="A59" s="48" t="s">
        <v>661</v>
      </c>
      <c r="B59" s="51" t="str">
        <f t="shared" si="1"/>
        <v>Martin Luther King Junior Charter School of Excellence</v>
      </c>
      <c r="C59" s="52">
        <v>243</v>
      </c>
    </row>
    <row r="60" spans="1:3" x14ac:dyDescent="0.25">
      <c r="A60" s="48" t="s">
        <v>672</v>
      </c>
      <c r="B60" s="51" t="str">
        <f t="shared" si="1"/>
        <v>Pioneer Charter School of Science II</v>
      </c>
      <c r="C60" s="53">
        <v>242</v>
      </c>
    </row>
    <row r="61" spans="1:3" x14ac:dyDescent="0.25">
      <c r="A61" s="48" t="s">
        <v>665</v>
      </c>
      <c r="B61" s="51" t="str">
        <f t="shared" si="1"/>
        <v xml:space="preserve">Veritas Preparatory Charter School </v>
      </c>
      <c r="C61" s="52">
        <v>231</v>
      </c>
    </row>
    <row r="62" spans="1:3" x14ac:dyDescent="0.25">
      <c r="A62" s="48" t="s">
        <v>668</v>
      </c>
      <c r="B62" s="51" t="str">
        <f t="shared" si="1"/>
        <v>Baystate Academy Public Charter School</v>
      </c>
      <c r="C62" s="52">
        <v>213</v>
      </c>
    </row>
    <row r="63" spans="1:3" x14ac:dyDescent="0.25">
      <c r="A63" s="48" t="s">
        <v>650</v>
      </c>
      <c r="B63" s="51" t="str">
        <f t="shared" si="1"/>
        <v>UP Academy Charter School of Boston</v>
      </c>
      <c r="C63" s="52">
        <v>204</v>
      </c>
    </row>
    <row r="64" spans="1:3" x14ac:dyDescent="0.25">
      <c r="A64" s="48" t="s">
        <v>641</v>
      </c>
      <c r="B64" s="51" t="str">
        <f t="shared" si="1"/>
        <v>Marblehead Community Charter Public School</v>
      </c>
      <c r="C64" s="52">
        <v>181</v>
      </c>
    </row>
    <row r="65" spans="1:3" x14ac:dyDescent="0.25">
      <c r="A65" s="48" t="s">
        <v>607</v>
      </c>
      <c r="B65" s="51" t="str">
        <f t="shared" si="1"/>
        <v>Christa McAuliffe Regional Charter Public School</v>
      </c>
      <c r="C65" s="52">
        <v>160</v>
      </c>
    </row>
    <row r="66" spans="1:3" x14ac:dyDescent="0.25">
      <c r="A66" s="48" t="s">
        <v>610</v>
      </c>
      <c r="B66" s="51" t="str">
        <f t="shared" ref="B66:B77" si="2">VLOOKUP(A66,School_Names,2,FALSE)</f>
        <v xml:space="preserve">Boston Day and Evening Academy Charter School </v>
      </c>
      <c r="C66" s="52">
        <v>131</v>
      </c>
    </row>
    <row r="67" spans="1:3" x14ac:dyDescent="0.25">
      <c r="A67" s="48" t="s">
        <v>647</v>
      </c>
      <c r="B67" s="51" t="str">
        <f t="shared" si="2"/>
        <v>Silver Hill Horace Mann Charter School</v>
      </c>
      <c r="C67" s="52">
        <v>117</v>
      </c>
    </row>
    <row r="68" spans="1:3" x14ac:dyDescent="0.25">
      <c r="A68" s="48" t="s">
        <v>608</v>
      </c>
      <c r="B68" s="51" t="str">
        <f t="shared" si="2"/>
        <v>Smith Leadership Academy Charter Public School</v>
      </c>
      <c r="C68" s="52">
        <v>101</v>
      </c>
    </row>
    <row r="69" spans="1:3" x14ac:dyDescent="0.25">
      <c r="A69" s="48" t="s">
        <v>642</v>
      </c>
      <c r="B69" s="51" t="str">
        <f t="shared" si="2"/>
        <v>Martha's Vineyard Public Charter School</v>
      </c>
      <c r="C69" s="52">
        <v>99</v>
      </c>
    </row>
    <row r="70" spans="1:3" x14ac:dyDescent="0.25">
      <c r="A70" s="48" t="s">
        <v>602</v>
      </c>
      <c r="B70" s="51" t="str">
        <f t="shared" si="2"/>
        <v>Four Rivers Charter Public School</v>
      </c>
      <c r="C70" s="52">
        <v>92</v>
      </c>
    </row>
    <row r="71" spans="1:3" x14ac:dyDescent="0.25">
      <c r="A71" s="48" t="s">
        <v>664</v>
      </c>
      <c r="B71" s="51" t="str">
        <f t="shared" si="2"/>
        <v>Pioneer Valley Chinese Immersion Charter School</v>
      </c>
      <c r="C71" s="52">
        <v>81</v>
      </c>
    </row>
    <row r="72" spans="1:3" x14ac:dyDescent="0.25">
      <c r="A72" s="48" t="s">
        <v>603</v>
      </c>
      <c r="B72" s="51" t="str">
        <f t="shared" si="2"/>
        <v>Berkshire Arts and Technology Charter Public School</v>
      </c>
      <c r="C72" s="52">
        <v>34</v>
      </c>
    </row>
    <row r="73" spans="1:3" x14ac:dyDescent="0.25">
      <c r="A73" s="48" t="s">
        <v>667</v>
      </c>
      <c r="B73" s="51" t="str">
        <f t="shared" si="2"/>
        <v>Paulo Freire Social Justice Charter School</v>
      </c>
      <c r="C73" s="52">
        <v>25</v>
      </c>
    </row>
    <row r="74" spans="1:3" x14ac:dyDescent="0.25">
      <c r="A74" s="48" t="s">
        <v>669</v>
      </c>
      <c r="B74" s="51" t="str">
        <f t="shared" si="2"/>
        <v>Lowell Collegiate Charter School</v>
      </c>
      <c r="C74" s="52">
        <v>25</v>
      </c>
    </row>
    <row r="75" spans="1:3" x14ac:dyDescent="0.25">
      <c r="A75" s="48" t="s">
        <v>612</v>
      </c>
      <c r="B75" s="51" t="str">
        <f t="shared" si="2"/>
        <v>Barnstable Community Horace Mann Charter Public School</v>
      </c>
      <c r="C75" s="52">
        <v>15</v>
      </c>
    </row>
    <row r="76" spans="1:3" x14ac:dyDescent="0.25">
      <c r="A76" s="48" t="s">
        <v>643</v>
      </c>
      <c r="B76" s="51" t="str">
        <f t="shared" si="2"/>
        <v>Salem Community Charter School</v>
      </c>
      <c r="C76" s="52">
        <v>4</v>
      </c>
    </row>
    <row r="77" spans="1:3" ht="15.75" thickBot="1" x14ac:dyDescent="0.3">
      <c r="A77" s="48" t="s">
        <v>604</v>
      </c>
      <c r="B77" s="54" t="str">
        <f t="shared" si="2"/>
        <v>Amesbury Academy Charter Public School</v>
      </c>
      <c r="C77" s="55">
        <v>3</v>
      </c>
    </row>
    <row r="78" spans="1:3" x14ac:dyDescent="0.25">
      <c r="B78" s="134" t="s">
        <v>0</v>
      </c>
      <c r="C78" s="56">
        <f>SUM(C2:C77)</f>
        <v>58906</v>
      </c>
    </row>
  </sheetData>
  <autoFilter ref="B1:B78"/>
  <sortState ref="A2:D77">
    <sortCondition descending="1" ref="C2:C77"/>
  </sortState>
  <pageMargins left="0.7" right="0.7" top="0.75" bottom="0.75" header="0.3" footer="0.3"/>
  <pageSetup orientation="portrait" r:id="rId1"/>
  <headerFooter>
    <oddFooter>&amp;L&amp;"Times New Roman,Italic"&amp;10Massachusetts Department of Elementary and Secondary Education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01"/>
  <sheetViews>
    <sheetView topLeftCell="A2" zoomScale="80" zoomScaleNormal="80" zoomScalePageLayoutView="40" workbookViewId="0">
      <selection activeCell="A2" sqref="A2"/>
    </sheetView>
  </sheetViews>
  <sheetFormatPr defaultColWidth="9.140625" defaultRowHeight="15" x14ac:dyDescent="0.25"/>
  <cols>
    <col min="1" max="1" width="14" style="46" customWidth="1"/>
    <col min="2" max="2" width="4.85546875" style="46" customWidth="1"/>
    <col min="3" max="78" width="5.7109375" style="46" customWidth="1"/>
    <col min="79" max="79" width="7.85546875" style="46" bestFit="1" customWidth="1"/>
    <col min="80" max="16384" width="9.140625" style="46"/>
  </cols>
  <sheetData>
    <row r="1" spans="1:79" ht="48" hidden="1" thickBot="1" x14ac:dyDescent="0.3">
      <c r="C1" s="57" t="s">
        <v>613</v>
      </c>
      <c r="D1" s="58" t="s">
        <v>625</v>
      </c>
      <c r="E1" s="58" t="s">
        <v>630</v>
      </c>
      <c r="F1" s="58" t="s">
        <v>626</v>
      </c>
      <c r="G1" s="58" t="s">
        <v>644</v>
      </c>
      <c r="H1" s="58" t="s">
        <v>632</v>
      </c>
      <c r="I1" s="58" t="s">
        <v>671</v>
      </c>
      <c r="J1" s="58" t="s">
        <v>622</v>
      </c>
      <c r="K1" s="58" t="s">
        <v>606</v>
      </c>
      <c r="L1" s="58" t="s">
        <v>621</v>
      </c>
      <c r="M1" s="58" t="s">
        <v>637</v>
      </c>
      <c r="N1" s="58" t="s">
        <v>651</v>
      </c>
      <c r="O1" s="58" t="s">
        <v>600</v>
      </c>
      <c r="P1" s="58" t="s">
        <v>601</v>
      </c>
      <c r="Q1" s="58" t="s">
        <v>646</v>
      </c>
      <c r="R1" s="58" t="s">
        <v>605</v>
      </c>
      <c r="S1" s="58" t="s">
        <v>654</v>
      </c>
      <c r="T1" s="58" t="s">
        <v>670</v>
      </c>
      <c r="U1" s="58" t="s">
        <v>620</v>
      </c>
      <c r="V1" s="58" t="s">
        <v>597</v>
      </c>
      <c r="W1" s="58" t="s">
        <v>657</v>
      </c>
      <c r="X1" s="58" t="s">
        <v>640</v>
      </c>
      <c r="Y1" s="58" t="s">
        <v>619</v>
      </c>
      <c r="Z1" s="58" t="s">
        <v>650</v>
      </c>
      <c r="AA1" s="58" t="s">
        <v>609</v>
      </c>
      <c r="AB1" s="58" t="s">
        <v>599</v>
      </c>
      <c r="AC1" s="58" t="s">
        <v>638</v>
      </c>
      <c r="AD1" s="58" t="s">
        <v>639</v>
      </c>
      <c r="AE1" s="58" t="s">
        <v>610</v>
      </c>
      <c r="AF1" s="58" t="s">
        <v>608</v>
      </c>
      <c r="AG1" s="58" t="s">
        <v>628</v>
      </c>
      <c r="AH1" s="58" t="s">
        <v>645</v>
      </c>
      <c r="AI1" s="58" t="s">
        <v>662</v>
      </c>
      <c r="AJ1" s="58" t="s">
        <v>658</v>
      </c>
      <c r="AK1" s="58" t="s">
        <v>672</v>
      </c>
      <c r="AL1" s="58" t="s">
        <v>614</v>
      </c>
      <c r="AM1" s="58" t="s">
        <v>629</v>
      </c>
      <c r="AN1" s="58" t="s">
        <v>635</v>
      </c>
      <c r="AO1" s="58" t="s">
        <v>607</v>
      </c>
      <c r="AP1" s="58" t="s">
        <v>618</v>
      </c>
      <c r="AQ1" s="58" t="s">
        <v>655</v>
      </c>
      <c r="AR1" s="58" t="s">
        <v>659</v>
      </c>
      <c r="AS1" s="58" t="s">
        <v>660</v>
      </c>
      <c r="AT1" s="58" t="s">
        <v>669</v>
      </c>
      <c r="AU1" s="58" t="s">
        <v>598</v>
      </c>
      <c r="AV1" s="58" t="s">
        <v>602</v>
      </c>
      <c r="AW1" s="58" t="s">
        <v>603</v>
      </c>
      <c r="AX1" s="58" t="s">
        <v>604</v>
      </c>
      <c r="AY1" s="58" t="s">
        <v>611</v>
      </c>
      <c r="AZ1" s="58" t="s">
        <v>612</v>
      </c>
      <c r="BA1" s="58" t="s">
        <v>615</v>
      </c>
      <c r="BB1" s="58" t="s">
        <v>616</v>
      </c>
      <c r="BC1" s="58" t="s">
        <v>617</v>
      </c>
      <c r="BD1" s="58" t="s">
        <v>623</v>
      </c>
      <c r="BE1" s="58" t="s">
        <v>624</v>
      </c>
      <c r="BF1" s="58" t="s">
        <v>627</v>
      </c>
      <c r="BG1" s="58" t="s">
        <v>631</v>
      </c>
      <c r="BH1" s="58" t="s">
        <v>633</v>
      </c>
      <c r="BI1" s="58" t="s">
        <v>634</v>
      </c>
      <c r="BJ1" s="58" t="s">
        <v>636</v>
      </c>
      <c r="BK1" s="58" t="s">
        <v>641</v>
      </c>
      <c r="BL1" s="58" t="s">
        <v>642</v>
      </c>
      <c r="BM1" s="58" t="s">
        <v>643</v>
      </c>
      <c r="BN1" s="58" t="s">
        <v>647</v>
      </c>
      <c r="BO1" s="58" t="s">
        <v>648</v>
      </c>
      <c r="BP1" s="58" t="s">
        <v>649</v>
      </c>
      <c r="BQ1" s="58" t="s">
        <v>652</v>
      </c>
      <c r="BR1" s="58" t="s">
        <v>653</v>
      </c>
      <c r="BS1" s="58" t="s">
        <v>656</v>
      </c>
      <c r="BT1" s="58" t="s">
        <v>661</v>
      </c>
      <c r="BU1" s="58" t="s">
        <v>663</v>
      </c>
      <c r="BV1" s="58" t="s">
        <v>664</v>
      </c>
      <c r="BW1" s="58" t="s">
        <v>665</v>
      </c>
      <c r="BX1" s="58" t="s">
        <v>666</v>
      </c>
      <c r="BY1" s="58" t="s">
        <v>667</v>
      </c>
      <c r="BZ1" s="59" t="s">
        <v>668</v>
      </c>
    </row>
    <row r="2" spans="1:79" ht="144.75" customHeight="1" thickBot="1" x14ac:dyDescent="0.3">
      <c r="A2" s="132" t="s">
        <v>594</v>
      </c>
      <c r="B2" s="129" t="s">
        <v>807</v>
      </c>
      <c r="C2" s="60" t="str">
        <f t="shared" ref="C2:AH2" si="0">VLOOKUP(C1,School_Names,2,FALSE)</f>
        <v>Brooke Charter School- Roslindale</v>
      </c>
      <c r="D2" s="61" t="str">
        <f t="shared" si="0"/>
        <v>Brooke Charter School- Mattapan</v>
      </c>
      <c r="E2" s="61" t="str">
        <f t="shared" si="0"/>
        <v>Boston Collegiate Charter School</v>
      </c>
      <c r="F2" s="61" t="str">
        <f t="shared" si="0"/>
        <v>Neighborhood House Charter School</v>
      </c>
      <c r="G2" s="61" t="str">
        <f t="shared" si="0"/>
        <v>MATCH Charter Public School</v>
      </c>
      <c r="H2" s="61" t="str">
        <f t="shared" si="0"/>
        <v>Edward M. Kennedy Academy for Health Careers</v>
      </c>
      <c r="I2" s="61" t="str">
        <f t="shared" si="0"/>
        <v>UP Academy Charter School of Dorchester</v>
      </c>
      <c r="J2" s="61" t="str">
        <f t="shared" si="0"/>
        <v>Conservatory Lab Charter School</v>
      </c>
      <c r="K2" s="61" t="str">
        <f t="shared" si="0"/>
        <v>Bridge Boston Charter School</v>
      </c>
      <c r="L2" s="61" t="str">
        <f t="shared" si="0"/>
        <v>Codman Academy Charter Public School</v>
      </c>
      <c r="M2" s="61" t="str">
        <f t="shared" si="0"/>
        <v>Brooke Charter School- East Boston</v>
      </c>
      <c r="N2" s="61" t="str">
        <f t="shared" si="0"/>
        <v>Boston Renaissance Charter Public School</v>
      </c>
      <c r="O2" s="61" t="str">
        <f t="shared" si="0"/>
        <v xml:space="preserve">Boston Green Academy Horace Mann Charter School </v>
      </c>
      <c r="P2" s="61" t="str">
        <f t="shared" si="0"/>
        <v>Academy of the Pacific Rim Charter Public School</v>
      </c>
      <c r="Q2" s="61" t="str">
        <f t="shared" si="0"/>
        <v>Dorchester Collegiate Academy Charter School</v>
      </c>
      <c r="R2" s="61" t="str">
        <f t="shared" si="0"/>
        <v>Boston Preparatory Charter Public School</v>
      </c>
      <c r="S2" s="61" t="str">
        <f t="shared" si="0"/>
        <v>Roxbury Preparatory Charter School</v>
      </c>
      <c r="T2" s="61" t="str">
        <f t="shared" si="0"/>
        <v>City On A Hill Charter Public School II</v>
      </c>
      <c r="U2" s="61" t="str">
        <f t="shared" si="0"/>
        <v>City On A Hill Charter Public School</v>
      </c>
      <c r="V2" s="61" t="str">
        <f t="shared" si="0"/>
        <v>Dudley Street Neighborhod Public Charter School</v>
      </c>
      <c r="W2" s="61" t="str">
        <f t="shared" si="0"/>
        <v>Prospect Hill Academy Charter School</v>
      </c>
      <c r="X2" s="61" t="str">
        <f t="shared" si="0"/>
        <v>KIPP Academy Boston Charter School</v>
      </c>
      <c r="Y2" s="61" t="str">
        <f t="shared" si="0"/>
        <v>Community Charter School of Cambridge</v>
      </c>
      <c r="Z2" s="61" t="str">
        <f t="shared" si="0"/>
        <v>UP Academy Charter School of Boston</v>
      </c>
      <c r="AA2" s="61" t="str">
        <f t="shared" si="0"/>
        <v>Benjamin Banneker Charter Public School</v>
      </c>
      <c r="AB2" s="61" t="str">
        <f t="shared" si="0"/>
        <v>Excel Academy Charter School</v>
      </c>
      <c r="AC2" s="61" t="str">
        <f t="shared" si="0"/>
        <v>Excel Academy Charter School- Boston II</v>
      </c>
      <c r="AD2" s="61" t="str">
        <f t="shared" si="0"/>
        <v>Excel Academy Charter School-Chelsea</v>
      </c>
      <c r="AE2" s="61" t="str">
        <f t="shared" si="0"/>
        <v xml:space="preserve">Boston Day and Evening Academy Charter School </v>
      </c>
      <c r="AF2" s="61" t="str">
        <f t="shared" si="0"/>
        <v>Smith Leadership Academy Charter Public School</v>
      </c>
      <c r="AG2" s="61" t="str">
        <f t="shared" si="0"/>
        <v>Foxborough Regional Charter School</v>
      </c>
      <c r="AH2" s="61" t="str">
        <f t="shared" si="0"/>
        <v>Mystic Valley Regional Charter School</v>
      </c>
      <c r="AI2" s="61" t="str">
        <f t="shared" ref="AI2:BN2" si="1">VLOOKUP(AI1,School_Names,2,FALSE)</f>
        <v>Pioneer Charter School of Science</v>
      </c>
      <c r="AJ2" s="61" t="str">
        <f t="shared" si="1"/>
        <v>South Shore Charter Public School</v>
      </c>
      <c r="AK2" s="61" t="str">
        <f t="shared" si="1"/>
        <v>Pioneer Charter School of Science II</v>
      </c>
      <c r="AL2" s="61" t="str">
        <f t="shared" si="1"/>
        <v>KIPP Academy Lynn Charter School</v>
      </c>
      <c r="AM2" s="61" t="str">
        <f t="shared" si="1"/>
        <v>Benjamin Franklin Classical Charter Public School</v>
      </c>
      <c r="AN2" s="61" t="str">
        <f t="shared" si="1"/>
        <v>Hill View Montessori Charter Public School</v>
      </c>
      <c r="AO2" s="61" t="str">
        <f t="shared" si="1"/>
        <v>Christa McAuliffe Regional Charter Public School</v>
      </c>
      <c r="AP2" s="61" t="str">
        <f t="shared" si="1"/>
        <v>Innovation Academy Charter School</v>
      </c>
      <c r="AQ2" s="61" t="str">
        <f t="shared" si="1"/>
        <v>Salem Academy Charter School</v>
      </c>
      <c r="AR2" s="61" t="str">
        <f t="shared" si="1"/>
        <v>Sturgis Charter Public School</v>
      </c>
      <c r="AS2" s="61" t="str">
        <f t="shared" si="1"/>
        <v>Atlantis Charter School</v>
      </c>
      <c r="AT2" s="61" t="str">
        <f t="shared" si="1"/>
        <v>Lowell Collegiate Charter School</v>
      </c>
      <c r="AU2" s="61" t="str">
        <f t="shared" si="1"/>
        <v xml:space="preserve">Alma Del Mar Charter School </v>
      </c>
      <c r="AV2" s="61" t="str">
        <f t="shared" si="1"/>
        <v>Four Rivers Charter Public School</v>
      </c>
      <c r="AW2" s="61" t="str">
        <f t="shared" si="1"/>
        <v>Berkshire Arts and Technology Charter Public School</v>
      </c>
      <c r="AX2" s="61" t="str">
        <f t="shared" si="1"/>
        <v>Amesbury Academy Charter Public School</v>
      </c>
      <c r="AY2" s="61" t="str">
        <f t="shared" si="1"/>
        <v>Community Day Charter Public School-Gateway</v>
      </c>
      <c r="AZ2" s="61" t="str">
        <f t="shared" si="1"/>
        <v>Barnstable Community Horace Mann Charter Public School</v>
      </c>
      <c r="BA2" s="61" t="str">
        <f t="shared" si="1"/>
        <v>Advanced Math and Science Academy Charter School</v>
      </c>
      <c r="BB2" s="61" t="str">
        <f t="shared" si="1"/>
        <v>Community Day Charter Public School-Webster</v>
      </c>
      <c r="BC2" s="61" t="str">
        <f t="shared" si="1"/>
        <v>Cape Cod Lighthouse Charter School</v>
      </c>
      <c r="BD2" s="61" t="str">
        <f t="shared" si="1"/>
        <v>Community Day Charter Public School-Prospect</v>
      </c>
      <c r="BE2" s="61" t="str">
        <f t="shared" si="1"/>
        <v>Sabis International Charter School</v>
      </c>
      <c r="BF2" s="61" t="str">
        <f t="shared" si="1"/>
        <v>Abby Kelley Foster Charter Public School</v>
      </c>
      <c r="BG2" s="61" t="str">
        <f t="shared" si="1"/>
        <v>Hilltown Cooperative Charter Public School</v>
      </c>
      <c r="BH2" s="61" t="str">
        <f t="shared" si="1"/>
        <v>Holyoke Community Charter School</v>
      </c>
      <c r="BI2" s="61" t="str">
        <f t="shared" si="1"/>
        <v>Lawrence Family Development Charter School</v>
      </c>
      <c r="BJ2" s="61" t="str">
        <f t="shared" si="1"/>
        <v>Lowell Community Charter Public School</v>
      </c>
      <c r="BK2" s="61" t="str">
        <f t="shared" si="1"/>
        <v>Marblehead Community Charter Public School</v>
      </c>
      <c r="BL2" s="61" t="str">
        <f t="shared" si="1"/>
        <v>Martha's Vineyard Public Charter School</v>
      </c>
      <c r="BM2" s="61" t="str">
        <f t="shared" si="1"/>
        <v>Salem Community Charter School</v>
      </c>
      <c r="BN2" s="61" t="str">
        <f t="shared" si="1"/>
        <v>Silver Hill Horace Mann Charter School</v>
      </c>
      <c r="BO2" s="61" t="str">
        <f t="shared" ref="BO2:BZ2" si="2">VLOOKUP(BO1,School_Names,2,FALSE)</f>
        <v>Francis W. Parker Charter Essential School</v>
      </c>
      <c r="BP2" s="61" t="str">
        <f t="shared" si="2"/>
        <v>Pioneer Valley Performing Arts Charter Public School</v>
      </c>
      <c r="BQ2" s="61" t="str">
        <f t="shared" si="2"/>
        <v>River Valley Charter School</v>
      </c>
      <c r="BR2" s="61" t="str">
        <f t="shared" si="2"/>
        <v>Rising Tide Charter Public School</v>
      </c>
      <c r="BS2" s="61" t="str">
        <f t="shared" si="2"/>
        <v>Seven Hills Charter Public School</v>
      </c>
      <c r="BT2" s="61" t="str">
        <f t="shared" si="2"/>
        <v>Martin Luther King Junior Charter School of Excellence</v>
      </c>
      <c r="BU2" s="61" t="str">
        <f t="shared" si="2"/>
        <v>Global Learning Charter Public School</v>
      </c>
      <c r="BV2" s="61" t="str">
        <f t="shared" si="2"/>
        <v>Pioneer Valley Chinese Immersion Charter School</v>
      </c>
      <c r="BW2" s="61" t="str">
        <f t="shared" si="2"/>
        <v xml:space="preserve">Veritas Preparatory Charter School </v>
      </c>
      <c r="BX2" s="61" t="str">
        <f t="shared" si="2"/>
        <v>Hampden Charter School of Science</v>
      </c>
      <c r="BY2" s="61" t="str">
        <f t="shared" si="2"/>
        <v>Paulo Freire Social Justice Charter School</v>
      </c>
      <c r="BZ2" s="62" t="str">
        <f t="shared" si="2"/>
        <v>Baystate Academy Public Charter School</v>
      </c>
      <c r="CA2" s="131" t="s">
        <v>0</v>
      </c>
    </row>
    <row r="3" spans="1:79" x14ac:dyDescent="0.25">
      <c r="A3" s="63" t="s">
        <v>530</v>
      </c>
      <c r="B3" s="64"/>
      <c r="C3" s="65">
        <v>3934</v>
      </c>
      <c r="D3" s="66">
        <v>3006</v>
      </c>
      <c r="E3" s="66">
        <v>2960</v>
      </c>
      <c r="F3" s="66">
        <v>2758</v>
      </c>
      <c r="G3" s="66">
        <v>1922</v>
      </c>
      <c r="H3" s="66">
        <v>1447</v>
      </c>
      <c r="I3" s="66">
        <v>1423</v>
      </c>
      <c r="J3" s="66">
        <v>1404</v>
      </c>
      <c r="K3" s="66">
        <v>1399</v>
      </c>
      <c r="L3" s="66">
        <v>1225</v>
      </c>
      <c r="M3" s="66">
        <v>1190</v>
      </c>
      <c r="N3" s="66">
        <v>1026</v>
      </c>
      <c r="O3" s="66">
        <v>778</v>
      </c>
      <c r="P3" s="66">
        <v>751</v>
      </c>
      <c r="Q3" s="66">
        <v>725</v>
      </c>
      <c r="R3" s="66">
        <v>713</v>
      </c>
      <c r="S3" s="66">
        <v>689</v>
      </c>
      <c r="T3" s="66">
        <v>647</v>
      </c>
      <c r="U3" s="66">
        <v>629</v>
      </c>
      <c r="V3" s="66">
        <v>619</v>
      </c>
      <c r="W3" s="66">
        <v>344</v>
      </c>
      <c r="X3" s="66">
        <v>312</v>
      </c>
      <c r="Y3" s="66">
        <v>258</v>
      </c>
      <c r="Z3" s="66">
        <v>202</v>
      </c>
      <c r="AA3" s="66">
        <v>200</v>
      </c>
      <c r="AB3" s="66">
        <v>194</v>
      </c>
      <c r="AC3" s="66">
        <v>194</v>
      </c>
      <c r="AD3" s="66">
        <v>194</v>
      </c>
      <c r="AE3" s="66">
        <v>129</v>
      </c>
      <c r="AF3" s="66">
        <v>94</v>
      </c>
      <c r="AG3" s="66">
        <v>52</v>
      </c>
      <c r="AH3" s="66">
        <v>13</v>
      </c>
      <c r="AI3" s="66">
        <v>13</v>
      </c>
      <c r="AJ3" s="66">
        <v>11</v>
      </c>
      <c r="AK3" s="66">
        <v>7</v>
      </c>
      <c r="AL3" s="66">
        <v>5</v>
      </c>
      <c r="AM3" s="66">
        <v>4</v>
      </c>
      <c r="AN3" s="66">
        <v>2</v>
      </c>
      <c r="AO3" s="66">
        <v>1</v>
      </c>
      <c r="AP3" s="66">
        <v>1</v>
      </c>
      <c r="AQ3" s="66">
        <v>1</v>
      </c>
      <c r="AR3" s="66">
        <v>1</v>
      </c>
      <c r="AS3" s="66">
        <v>1</v>
      </c>
      <c r="AT3" s="66">
        <v>1</v>
      </c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8"/>
      <c r="CA3" s="69">
        <f t="shared" ref="CA3:CA66" si="3">SUM(C3:BZ3)</f>
        <v>31479</v>
      </c>
    </row>
    <row r="4" spans="1:79" x14ac:dyDescent="0.25">
      <c r="A4" s="70" t="s">
        <v>124</v>
      </c>
      <c r="B4" s="71"/>
      <c r="C4" s="72"/>
      <c r="D4" s="73">
        <v>1</v>
      </c>
      <c r="E4" s="74"/>
      <c r="F4" s="74"/>
      <c r="G4" s="73">
        <v>1</v>
      </c>
      <c r="H4" s="74"/>
      <c r="I4" s="74"/>
      <c r="J4" s="74"/>
      <c r="K4" s="74"/>
      <c r="L4" s="74"/>
      <c r="M4" s="73">
        <v>1</v>
      </c>
      <c r="N4" s="74"/>
      <c r="O4" s="74"/>
      <c r="P4" s="74"/>
      <c r="Q4" s="74"/>
      <c r="R4" s="73">
        <v>1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3">
        <v>4</v>
      </c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3">
        <v>3040</v>
      </c>
      <c r="BF4" s="74"/>
      <c r="BG4" s="73">
        <v>1</v>
      </c>
      <c r="BH4" s="73">
        <v>90</v>
      </c>
      <c r="BI4" s="74"/>
      <c r="BJ4" s="74"/>
      <c r="BK4" s="74"/>
      <c r="BL4" s="74"/>
      <c r="BM4" s="74"/>
      <c r="BN4" s="74"/>
      <c r="BO4" s="74"/>
      <c r="BP4" s="73">
        <v>55</v>
      </c>
      <c r="BQ4" s="74"/>
      <c r="BR4" s="74"/>
      <c r="BS4" s="74"/>
      <c r="BT4" s="73">
        <v>237</v>
      </c>
      <c r="BU4" s="74"/>
      <c r="BV4" s="73">
        <v>17</v>
      </c>
      <c r="BW4" s="73">
        <v>231</v>
      </c>
      <c r="BX4" s="73">
        <v>319</v>
      </c>
      <c r="BY4" s="73">
        <v>10</v>
      </c>
      <c r="BZ4" s="75">
        <v>212</v>
      </c>
      <c r="CA4" s="76">
        <f t="shared" si="3"/>
        <v>4220</v>
      </c>
    </row>
    <row r="5" spans="1:79" x14ac:dyDescent="0.25">
      <c r="A5" s="70" t="s">
        <v>342</v>
      </c>
      <c r="B5" s="71"/>
      <c r="C5" s="72"/>
      <c r="D5" s="74"/>
      <c r="E5" s="74"/>
      <c r="F5" s="73">
        <v>1</v>
      </c>
      <c r="G5" s="74"/>
      <c r="H5" s="74"/>
      <c r="I5" s="74"/>
      <c r="J5" s="73">
        <v>1</v>
      </c>
      <c r="K5" s="73">
        <v>1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3">
        <v>17</v>
      </c>
      <c r="AO5" s="74"/>
      <c r="AP5" s="73">
        <v>5</v>
      </c>
      <c r="AQ5" s="74"/>
      <c r="AR5" s="74"/>
      <c r="AS5" s="74"/>
      <c r="AT5" s="74"/>
      <c r="AU5" s="74"/>
      <c r="AV5" s="74"/>
      <c r="AW5" s="74"/>
      <c r="AX5" s="74"/>
      <c r="AY5" s="73">
        <v>406</v>
      </c>
      <c r="AZ5" s="74"/>
      <c r="BA5" s="74"/>
      <c r="BB5" s="73">
        <v>405</v>
      </c>
      <c r="BC5" s="74"/>
      <c r="BD5" s="73">
        <v>527</v>
      </c>
      <c r="BE5" s="74"/>
      <c r="BF5" s="74"/>
      <c r="BG5" s="74"/>
      <c r="BH5" s="73">
        <v>1</v>
      </c>
      <c r="BI5" s="73">
        <v>1288</v>
      </c>
      <c r="BJ5" s="73">
        <v>1</v>
      </c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7"/>
      <c r="CA5" s="76">
        <f t="shared" si="3"/>
        <v>2653</v>
      </c>
    </row>
    <row r="6" spans="1:79" x14ac:dyDescent="0.25">
      <c r="A6" s="70" t="s">
        <v>314</v>
      </c>
      <c r="B6" s="71"/>
      <c r="C6" s="78">
        <v>4</v>
      </c>
      <c r="D6" s="73">
        <v>5</v>
      </c>
      <c r="E6" s="73">
        <v>3</v>
      </c>
      <c r="F6" s="73">
        <v>2</v>
      </c>
      <c r="G6" s="73">
        <v>1</v>
      </c>
      <c r="H6" s="74"/>
      <c r="I6" s="73">
        <v>2</v>
      </c>
      <c r="J6" s="73">
        <v>10</v>
      </c>
      <c r="K6" s="73">
        <v>4</v>
      </c>
      <c r="L6" s="74"/>
      <c r="M6" s="73">
        <v>14</v>
      </c>
      <c r="N6" s="73">
        <v>2</v>
      </c>
      <c r="O6" s="74"/>
      <c r="P6" s="74"/>
      <c r="Q6" s="73">
        <v>1</v>
      </c>
      <c r="R6" s="73">
        <v>1</v>
      </c>
      <c r="S6" s="73">
        <v>1</v>
      </c>
      <c r="T6" s="73">
        <v>1</v>
      </c>
      <c r="U6" s="73">
        <v>1</v>
      </c>
      <c r="V6" s="74"/>
      <c r="W6" s="73">
        <v>37</v>
      </c>
      <c r="X6" s="74"/>
      <c r="Y6" s="73">
        <v>9</v>
      </c>
      <c r="Z6" s="74"/>
      <c r="AA6" s="73">
        <v>29</v>
      </c>
      <c r="AB6" s="73">
        <v>2</v>
      </c>
      <c r="AC6" s="73">
        <v>2</v>
      </c>
      <c r="AD6" s="73">
        <v>2</v>
      </c>
      <c r="AE6" s="74"/>
      <c r="AF6" s="73">
        <v>1</v>
      </c>
      <c r="AG6" s="74"/>
      <c r="AH6" s="73">
        <v>1356</v>
      </c>
      <c r="AI6" s="73">
        <v>77</v>
      </c>
      <c r="AJ6" s="74"/>
      <c r="AK6" s="73">
        <v>29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7"/>
      <c r="CA6" s="76">
        <f t="shared" si="3"/>
        <v>1596</v>
      </c>
    </row>
    <row r="7" spans="1:79" x14ac:dyDescent="0.25">
      <c r="A7" s="70" t="s">
        <v>12</v>
      </c>
      <c r="B7" s="71"/>
      <c r="C7" s="72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3">
        <v>1</v>
      </c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3">
        <v>1</v>
      </c>
      <c r="AN7" s="73">
        <v>1</v>
      </c>
      <c r="AO7" s="74"/>
      <c r="AP7" s="74"/>
      <c r="AQ7" s="74"/>
      <c r="AR7" s="74"/>
      <c r="AS7" s="74"/>
      <c r="AT7" s="73">
        <v>1</v>
      </c>
      <c r="AU7" s="74"/>
      <c r="AV7" s="74"/>
      <c r="AW7" s="74"/>
      <c r="AX7" s="74"/>
      <c r="AY7" s="74"/>
      <c r="AZ7" s="74"/>
      <c r="BA7" s="73">
        <v>12</v>
      </c>
      <c r="BB7" s="74"/>
      <c r="BC7" s="74"/>
      <c r="BD7" s="74"/>
      <c r="BE7" s="74"/>
      <c r="BF7" s="73">
        <v>674</v>
      </c>
      <c r="BG7" s="74"/>
      <c r="BH7" s="74"/>
      <c r="BI7" s="74"/>
      <c r="BJ7" s="74"/>
      <c r="BK7" s="74"/>
      <c r="BL7" s="74"/>
      <c r="BM7" s="74"/>
      <c r="BN7" s="74"/>
      <c r="BO7" s="73">
        <v>11</v>
      </c>
      <c r="BP7" s="73">
        <v>1</v>
      </c>
      <c r="BQ7" s="74"/>
      <c r="BR7" s="74"/>
      <c r="BS7" s="73">
        <v>367</v>
      </c>
      <c r="BT7" s="74"/>
      <c r="BU7" s="74"/>
      <c r="BV7" s="74"/>
      <c r="BW7" s="74"/>
      <c r="BX7" s="74"/>
      <c r="BY7" s="74"/>
      <c r="BZ7" s="77"/>
      <c r="CA7" s="76">
        <f t="shared" si="3"/>
        <v>1069</v>
      </c>
    </row>
    <row r="8" spans="1:79" x14ac:dyDescent="0.25">
      <c r="A8" s="70" t="s">
        <v>514</v>
      </c>
      <c r="B8" s="71"/>
      <c r="C8" s="78">
        <v>11</v>
      </c>
      <c r="D8" s="73">
        <v>21</v>
      </c>
      <c r="E8" s="73">
        <v>8</v>
      </c>
      <c r="F8" s="73">
        <v>13</v>
      </c>
      <c r="G8" s="73">
        <v>4</v>
      </c>
      <c r="H8" s="74"/>
      <c r="I8" s="73">
        <v>3</v>
      </c>
      <c r="J8" s="73">
        <v>12</v>
      </c>
      <c r="K8" s="73">
        <v>11</v>
      </c>
      <c r="L8" s="73">
        <v>4</v>
      </c>
      <c r="M8" s="73">
        <v>7</v>
      </c>
      <c r="N8" s="73">
        <v>5</v>
      </c>
      <c r="O8" s="74"/>
      <c r="P8" s="73">
        <v>2</v>
      </c>
      <c r="Q8" s="74"/>
      <c r="R8" s="73">
        <v>6</v>
      </c>
      <c r="S8" s="73">
        <v>1</v>
      </c>
      <c r="T8" s="73">
        <v>3</v>
      </c>
      <c r="U8" s="73">
        <v>3</v>
      </c>
      <c r="V8" s="74"/>
      <c r="W8" s="73">
        <v>13</v>
      </c>
      <c r="X8" s="73">
        <v>1</v>
      </c>
      <c r="Y8" s="73">
        <v>2</v>
      </c>
      <c r="Z8" s="74"/>
      <c r="AA8" s="73">
        <v>6</v>
      </c>
      <c r="AB8" s="73">
        <v>1</v>
      </c>
      <c r="AC8" s="73">
        <v>1</v>
      </c>
      <c r="AD8" s="73">
        <v>1</v>
      </c>
      <c r="AE8" s="74"/>
      <c r="AF8" s="73">
        <v>1</v>
      </c>
      <c r="AG8" s="73">
        <v>777</v>
      </c>
      <c r="AH8" s="73">
        <v>1</v>
      </c>
      <c r="AI8" s="74"/>
      <c r="AJ8" s="73">
        <v>107</v>
      </c>
      <c r="AK8" s="74"/>
      <c r="AL8" s="74"/>
      <c r="AM8" s="73">
        <v>3</v>
      </c>
      <c r="AN8" s="73">
        <v>1</v>
      </c>
      <c r="AO8" s="73">
        <v>1</v>
      </c>
      <c r="AP8" s="74"/>
      <c r="AQ8" s="74"/>
      <c r="AR8" s="74"/>
      <c r="AS8" s="73">
        <v>2</v>
      </c>
      <c r="AT8" s="73">
        <v>1</v>
      </c>
      <c r="AU8" s="73">
        <v>3</v>
      </c>
      <c r="AV8" s="74"/>
      <c r="AW8" s="74"/>
      <c r="AX8" s="74"/>
      <c r="AY8" s="74"/>
      <c r="AZ8" s="74"/>
      <c r="BA8" s="74"/>
      <c r="BB8" s="73">
        <v>1</v>
      </c>
      <c r="BC8" s="74"/>
      <c r="BD8" s="74"/>
      <c r="BE8" s="74"/>
      <c r="BF8" s="74"/>
      <c r="BG8" s="73">
        <v>1</v>
      </c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3">
        <v>2</v>
      </c>
      <c r="BS8" s="74"/>
      <c r="BT8" s="74"/>
      <c r="BU8" s="74"/>
      <c r="BV8" s="74"/>
      <c r="BW8" s="74"/>
      <c r="BX8" s="74"/>
      <c r="BY8" s="74"/>
      <c r="BZ8" s="77"/>
      <c r="CA8" s="76">
        <f t="shared" si="3"/>
        <v>1040</v>
      </c>
    </row>
    <row r="9" spans="1:79" x14ac:dyDescent="0.25">
      <c r="A9" s="70" t="s">
        <v>256</v>
      </c>
      <c r="B9" s="71"/>
      <c r="C9" s="72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3">
        <v>1</v>
      </c>
      <c r="AH9" s="74"/>
      <c r="AI9" s="74"/>
      <c r="AJ9" s="74"/>
      <c r="AK9" s="74"/>
      <c r="AL9" s="73">
        <v>1</v>
      </c>
      <c r="AM9" s="74"/>
      <c r="AN9" s="74"/>
      <c r="AO9" s="74"/>
      <c r="AP9" s="74"/>
      <c r="AQ9" s="74"/>
      <c r="AR9" s="74"/>
      <c r="AS9" s="73">
        <v>3</v>
      </c>
      <c r="AT9" s="74"/>
      <c r="AU9" s="73">
        <v>702</v>
      </c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3">
        <v>1</v>
      </c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3">
        <v>328</v>
      </c>
      <c r="BV9" s="74"/>
      <c r="BW9" s="74"/>
      <c r="BX9" s="74"/>
      <c r="BY9" s="74"/>
      <c r="BZ9" s="77"/>
      <c r="CA9" s="76">
        <f t="shared" si="3"/>
        <v>1036</v>
      </c>
    </row>
    <row r="10" spans="1:79" x14ac:dyDescent="0.25">
      <c r="A10" s="70" t="s">
        <v>492</v>
      </c>
      <c r="B10" s="71"/>
      <c r="C10" s="78">
        <v>1</v>
      </c>
      <c r="D10" s="73">
        <v>8</v>
      </c>
      <c r="E10" s="73">
        <v>3</v>
      </c>
      <c r="F10" s="73">
        <v>2</v>
      </c>
      <c r="G10" s="74"/>
      <c r="H10" s="74"/>
      <c r="I10" s="73">
        <v>1</v>
      </c>
      <c r="J10" s="73">
        <v>7</v>
      </c>
      <c r="K10" s="73">
        <v>4</v>
      </c>
      <c r="L10" s="74"/>
      <c r="M10" s="73">
        <v>277</v>
      </c>
      <c r="N10" s="73">
        <v>3</v>
      </c>
      <c r="O10" s="74"/>
      <c r="P10" s="74"/>
      <c r="Q10" s="74"/>
      <c r="R10" s="74"/>
      <c r="S10" s="74"/>
      <c r="T10" s="73">
        <v>9</v>
      </c>
      <c r="U10" s="73">
        <v>10</v>
      </c>
      <c r="V10" s="73">
        <v>1</v>
      </c>
      <c r="W10" s="73">
        <v>11</v>
      </c>
      <c r="X10" s="74"/>
      <c r="Y10" s="73">
        <v>9</v>
      </c>
      <c r="Z10" s="74"/>
      <c r="AA10" s="73">
        <v>6</v>
      </c>
      <c r="AB10" s="73">
        <v>115</v>
      </c>
      <c r="AC10" s="73">
        <v>115</v>
      </c>
      <c r="AD10" s="73">
        <v>115</v>
      </c>
      <c r="AE10" s="74"/>
      <c r="AF10" s="74"/>
      <c r="AG10" s="74"/>
      <c r="AH10" s="73">
        <v>16</v>
      </c>
      <c r="AI10" s="73">
        <v>29</v>
      </c>
      <c r="AJ10" s="74"/>
      <c r="AK10" s="73">
        <v>13</v>
      </c>
      <c r="AL10" s="73">
        <v>4</v>
      </c>
      <c r="AM10" s="74"/>
      <c r="AN10" s="74"/>
      <c r="AO10" s="74"/>
      <c r="AP10" s="73">
        <v>2</v>
      </c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3">
        <v>1</v>
      </c>
      <c r="BT10" s="74"/>
      <c r="BU10" s="74"/>
      <c r="BV10" s="74"/>
      <c r="BW10" s="74"/>
      <c r="BX10" s="74"/>
      <c r="BY10" s="74"/>
      <c r="BZ10" s="77"/>
      <c r="CA10" s="76">
        <f t="shared" si="3"/>
        <v>762</v>
      </c>
    </row>
    <row r="11" spans="1:79" x14ac:dyDescent="0.25">
      <c r="A11" s="70" t="s">
        <v>318</v>
      </c>
      <c r="B11" s="71"/>
      <c r="C11" s="78">
        <v>1</v>
      </c>
      <c r="D11" s="73">
        <v>1</v>
      </c>
      <c r="E11" s="73">
        <v>4</v>
      </c>
      <c r="F11" s="73">
        <v>1</v>
      </c>
      <c r="G11" s="73">
        <v>1</v>
      </c>
      <c r="H11" s="74"/>
      <c r="I11" s="74"/>
      <c r="J11" s="73">
        <v>4</v>
      </c>
      <c r="K11" s="73">
        <v>1</v>
      </c>
      <c r="L11" s="73">
        <v>1</v>
      </c>
      <c r="M11" s="73">
        <v>13</v>
      </c>
      <c r="N11" s="73">
        <v>3</v>
      </c>
      <c r="O11" s="74"/>
      <c r="P11" s="73">
        <v>1</v>
      </c>
      <c r="Q11" s="74"/>
      <c r="R11" s="74"/>
      <c r="S11" s="74"/>
      <c r="T11" s="73">
        <v>1</v>
      </c>
      <c r="U11" s="73">
        <v>1</v>
      </c>
      <c r="V11" s="74"/>
      <c r="W11" s="73">
        <v>7</v>
      </c>
      <c r="X11" s="73">
        <v>5</v>
      </c>
      <c r="Y11" s="73">
        <v>3</v>
      </c>
      <c r="Z11" s="74"/>
      <c r="AA11" s="73">
        <v>10</v>
      </c>
      <c r="AB11" s="73">
        <v>11</v>
      </c>
      <c r="AC11" s="73">
        <v>11</v>
      </c>
      <c r="AD11" s="73">
        <v>11</v>
      </c>
      <c r="AE11" s="74"/>
      <c r="AF11" s="74"/>
      <c r="AG11" s="73">
        <v>3</v>
      </c>
      <c r="AH11" s="73">
        <v>21</v>
      </c>
      <c r="AI11" s="73">
        <v>44</v>
      </c>
      <c r="AJ11" s="74"/>
      <c r="AK11" s="73">
        <v>39</v>
      </c>
      <c r="AL11" s="73">
        <v>477</v>
      </c>
      <c r="AM11" s="74"/>
      <c r="AN11" s="73">
        <v>1</v>
      </c>
      <c r="AO11" s="74"/>
      <c r="AP11" s="73">
        <v>1</v>
      </c>
      <c r="AQ11" s="73">
        <v>38</v>
      </c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3">
        <v>1</v>
      </c>
      <c r="BJ11" s="74"/>
      <c r="BK11" s="73">
        <v>37</v>
      </c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7"/>
      <c r="CA11" s="76">
        <f t="shared" si="3"/>
        <v>753</v>
      </c>
    </row>
    <row r="12" spans="1:79" x14ac:dyDescent="0.25">
      <c r="A12" s="70" t="s">
        <v>438</v>
      </c>
      <c r="B12" s="71"/>
      <c r="C12" s="78">
        <v>3</v>
      </c>
      <c r="D12" s="73">
        <v>2</v>
      </c>
      <c r="E12" s="74"/>
      <c r="F12" s="73">
        <v>2</v>
      </c>
      <c r="G12" s="73">
        <v>3</v>
      </c>
      <c r="H12" s="74"/>
      <c r="I12" s="73">
        <v>1</v>
      </c>
      <c r="J12" s="73">
        <v>6</v>
      </c>
      <c r="K12" s="73">
        <v>2</v>
      </c>
      <c r="L12" s="73">
        <v>1</v>
      </c>
      <c r="M12" s="73">
        <v>12</v>
      </c>
      <c r="N12" s="73">
        <v>3</v>
      </c>
      <c r="O12" s="74"/>
      <c r="P12" s="74"/>
      <c r="Q12" s="73">
        <v>1</v>
      </c>
      <c r="R12" s="73">
        <v>1</v>
      </c>
      <c r="S12" s="74"/>
      <c r="T12" s="74"/>
      <c r="U12" s="74"/>
      <c r="V12" s="74"/>
      <c r="W12" s="73">
        <v>36</v>
      </c>
      <c r="X12" s="74"/>
      <c r="Y12" s="73">
        <v>3</v>
      </c>
      <c r="Z12" s="74"/>
      <c r="AA12" s="73">
        <v>18</v>
      </c>
      <c r="AB12" s="73">
        <v>5</v>
      </c>
      <c r="AC12" s="73">
        <v>5</v>
      </c>
      <c r="AD12" s="73">
        <v>5</v>
      </c>
      <c r="AE12" s="73">
        <v>1</v>
      </c>
      <c r="AF12" s="74"/>
      <c r="AG12" s="74"/>
      <c r="AH12" s="73">
        <v>435</v>
      </c>
      <c r="AI12" s="73">
        <v>52</v>
      </c>
      <c r="AJ12" s="74"/>
      <c r="AK12" s="73">
        <v>30</v>
      </c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7"/>
      <c r="CA12" s="76">
        <f t="shared" si="3"/>
        <v>627</v>
      </c>
    </row>
    <row r="13" spans="1:79" x14ac:dyDescent="0.25">
      <c r="A13" s="70" t="s">
        <v>382</v>
      </c>
      <c r="B13" s="71"/>
      <c r="C13" s="7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3">
        <v>2</v>
      </c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3">
        <v>2</v>
      </c>
      <c r="AJ13" s="74"/>
      <c r="AK13" s="73">
        <v>1</v>
      </c>
      <c r="AL13" s="74"/>
      <c r="AM13" s="74"/>
      <c r="AN13" s="73">
        <v>453</v>
      </c>
      <c r="AO13" s="74"/>
      <c r="AP13" s="73">
        <v>3</v>
      </c>
      <c r="AQ13" s="74"/>
      <c r="AR13" s="74"/>
      <c r="AS13" s="74"/>
      <c r="AT13" s="74"/>
      <c r="AU13" s="74"/>
      <c r="AV13" s="74"/>
      <c r="AW13" s="74"/>
      <c r="AX13" s="74"/>
      <c r="AY13" s="73">
        <v>2</v>
      </c>
      <c r="AZ13" s="74"/>
      <c r="BA13" s="74"/>
      <c r="BB13" s="73">
        <v>2</v>
      </c>
      <c r="BC13" s="74"/>
      <c r="BD13" s="73">
        <v>4</v>
      </c>
      <c r="BE13" s="74"/>
      <c r="BF13" s="74"/>
      <c r="BG13" s="74"/>
      <c r="BH13" s="74"/>
      <c r="BI13" s="73">
        <v>1</v>
      </c>
      <c r="BJ13" s="73">
        <v>1</v>
      </c>
      <c r="BK13" s="74"/>
      <c r="BL13" s="74"/>
      <c r="BM13" s="74"/>
      <c r="BN13" s="73">
        <v>117</v>
      </c>
      <c r="BO13" s="74"/>
      <c r="BP13" s="74"/>
      <c r="BQ13" s="73">
        <v>14</v>
      </c>
      <c r="BR13" s="74"/>
      <c r="BS13" s="74"/>
      <c r="BT13" s="74"/>
      <c r="BU13" s="74"/>
      <c r="BV13" s="74"/>
      <c r="BW13" s="74"/>
      <c r="BX13" s="74"/>
      <c r="BY13" s="74"/>
      <c r="BZ13" s="77"/>
      <c r="CA13" s="76">
        <f t="shared" si="3"/>
        <v>602</v>
      </c>
    </row>
    <row r="14" spans="1:79" x14ac:dyDescent="0.25">
      <c r="A14" s="70" t="s">
        <v>184</v>
      </c>
      <c r="B14" s="71"/>
      <c r="C14" s="78">
        <v>14</v>
      </c>
      <c r="D14" s="73">
        <v>27</v>
      </c>
      <c r="E14" s="73">
        <v>26</v>
      </c>
      <c r="F14" s="73">
        <v>14</v>
      </c>
      <c r="G14" s="73">
        <v>7</v>
      </c>
      <c r="H14" s="73">
        <v>1</v>
      </c>
      <c r="I14" s="73">
        <v>5</v>
      </c>
      <c r="J14" s="73">
        <v>8</v>
      </c>
      <c r="K14" s="73">
        <v>9</v>
      </c>
      <c r="L14" s="73">
        <v>10</v>
      </c>
      <c r="M14" s="73">
        <v>5</v>
      </c>
      <c r="N14" s="73">
        <v>17</v>
      </c>
      <c r="O14" s="74"/>
      <c r="P14" s="73">
        <v>15</v>
      </c>
      <c r="Q14" s="73">
        <v>1</v>
      </c>
      <c r="R14" s="73">
        <v>7</v>
      </c>
      <c r="S14" s="73">
        <v>9</v>
      </c>
      <c r="T14" s="73">
        <v>11</v>
      </c>
      <c r="U14" s="73">
        <v>11</v>
      </c>
      <c r="V14" s="74"/>
      <c r="W14" s="73">
        <v>4</v>
      </c>
      <c r="X14" s="74"/>
      <c r="Y14" s="73">
        <v>9</v>
      </c>
      <c r="Z14" s="74"/>
      <c r="AA14" s="73">
        <v>5</v>
      </c>
      <c r="AB14" s="74"/>
      <c r="AC14" s="74"/>
      <c r="AD14" s="74"/>
      <c r="AE14" s="74"/>
      <c r="AF14" s="73">
        <v>1</v>
      </c>
      <c r="AG14" s="73">
        <v>225</v>
      </c>
      <c r="AH14" s="74"/>
      <c r="AI14" s="74"/>
      <c r="AJ14" s="73">
        <v>149</v>
      </c>
      <c r="AK14" s="74"/>
      <c r="AL14" s="74"/>
      <c r="AM14" s="73">
        <v>1</v>
      </c>
      <c r="AN14" s="74"/>
      <c r="AO14" s="74"/>
      <c r="AP14" s="74"/>
      <c r="AQ14" s="74"/>
      <c r="AR14" s="74"/>
      <c r="AS14" s="73">
        <v>2</v>
      </c>
      <c r="AT14" s="74"/>
      <c r="AU14" s="74"/>
      <c r="AV14" s="74"/>
      <c r="AW14" s="74"/>
      <c r="AX14" s="74"/>
      <c r="AY14" s="74"/>
      <c r="AZ14" s="74"/>
      <c r="BA14" s="73">
        <v>1</v>
      </c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7"/>
      <c r="CA14" s="76">
        <f t="shared" si="3"/>
        <v>594</v>
      </c>
    </row>
    <row r="15" spans="1:79" x14ac:dyDescent="0.25">
      <c r="A15" s="70" t="s">
        <v>434</v>
      </c>
      <c r="B15" s="71"/>
      <c r="C15" s="72"/>
      <c r="D15" s="74"/>
      <c r="E15" s="74"/>
      <c r="F15" s="74"/>
      <c r="G15" s="74"/>
      <c r="H15" s="74"/>
      <c r="I15" s="74"/>
      <c r="J15" s="74"/>
      <c r="K15" s="73">
        <v>2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3">
        <v>2</v>
      </c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>
        <v>545</v>
      </c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7"/>
      <c r="CA15" s="76">
        <f t="shared" si="3"/>
        <v>549</v>
      </c>
    </row>
    <row r="16" spans="1:79" x14ac:dyDescent="0.25">
      <c r="A16" s="70" t="s">
        <v>296</v>
      </c>
      <c r="B16" s="71"/>
      <c r="C16" s="72"/>
      <c r="D16" s="73">
        <v>1</v>
      </c>
      <c r="E16" s="73">
        <v>1</v>
      </c>
      <c r="F16" s="73">
        <v>1</v>
      </c>
      <c r="G16" s="74"/>
      <c r="H16" s="74"/>
      <c r="I16" s="74"/>
      <c r="J16" s="73">
        <v>1</v>
      </c>
      <c r="K16" s="73">
        <v>2</v>
      </c>
      <c r="L16" s="74"/>
      <c r="M16" s="73">
        <v>2</v>
      </c>
      <c r="N16" s="74"/>
      <c r="O16" s="74"/>
      <c r="P16" s="74"/>
      <c r="Q16" s="74"/>
      <c r="R16" s="74"/>
      <c r="S16" s="74"/>
      <c r="T16" s="74"/>
      <c r="U16" s="74"/>
      <c r="V16" s="74"/>
      <c r="W16" s="73">
        <v>47</v>
      </c>
      <c r="X16" s="74"/>
      <c r="Y16" s="73">
        <v>11</v>
      </c>
      <c r="Z16" s="74"/>
      <c r="AA16" s="73">
        <v>17</v>
      </c>
      <c r="AB16" s="73">
        <v>2</v>
      </c>
      <c r="AC16" s="73">
        <v>2</v>
      </c>
      <c r="AD16" s="73">
        <v>2</v>
      </c>
      <c r="AE16" s="74"/>
      <c r="AF16" s="74"/>
      <c r="AG16" s="73">
        <v>1</v>
      </c>
      <c r="AH16" s="73">
        <v>371</v>
      </c>
      <c r="AI16" s="73">
        <v>29</v>
      </c>
      <c r="AJ16" s="74"/>
      <c r="AK16" s="73">
        <v>12</v>
      </c>
      <c r="AL16" s="74"/>
      <c r="AM16" s="73">
        <v>1</v>
      </c>
      <c r="AN16" s="73">
        <v>2</v>
      </c>
      <c r="AO16" s="74"/>
      <c r="AP16" s="74"/>
      <c r="AQ16" s="74"/>
      <c r="AR16" s="73">
        <v>1</v>
      </c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3">
        <v>1</v>
      </c>
      <c r="BI16" s="74"/>
      <c r="BJ16" s="74"/>
      <c r="BK16" s="74"/>
      <c r="BL16" s="74"/>
      <c r="BM16" s="74"/>
      <c r="BN16" s="74"/>
      <c r="BO16" s="74"/>
      <c r="BP16" s="74"/>
      <c r="BQ16" s="73">
        <v>1</v>
      </c>
      <c r="BR16" s="74"/>
      <c r="BS16" s="74"/>
      <c r="BT16" s="74"/>
      <c r="BU16" s="74"/>
      <c r="BV16" s="74"/>
      <c r="BW16" s="74"/>
      <c r="BX16" s="74"/>
      <c r="BY16" s="74"/>
      <c r="BZ16" s="77"/>
      <c r="CA16" s="76">
        <f t="shared" si="3"/>
        <v>508</v>
      </c>
    </row>
    <row r="17" spans="1:79" x14ac:dyDescent="0.25">
      <c r="A17" s="70" t="s">
        <v>566</v>
      </c>
      <c r="B17" s="71"/>
      <c r="C17" s="72"/>
      <c r="D17" s="73">
        <v>1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3">
        <v>451</v>
      </c>
      <c r="AH17" s="74"/>
      <c r="AI17" s="74"/>
      <c r="AJ17" s="73">
        <v>2</v>
      </c>
      <c r="AK17" s="74"/>
      <c r="AL17" s="74"/>
      <c r="AM17" s="73">
        <v>7</v>
      </c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7"/>
      <c r="CA17" s="76">
        <f t="shared" si="3"/>
        <v>461</v>
      </c>
    </row>
    <row r="18" spans="1:79" x14ac:dyDescent="0.25">
      <c r="A18" s="70" t="s">
        <v>324</v>
      </c>
      <c r="B18" s="71"/>
      <c r="C18" s="72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3">
        <v>1</v>
      </c>
      <c r="AI18" s="74"/>
      <c r="AJ18" s="74"/>
      <c r="AK18" s="74"/>
      <c r="AL18" s="74"/>
      <c r="AM18" s="74"/>
      <c r="AN18" s="73">
        <v>1</v>
      </c>
      <c r="AO18" s="74"/>
      <c r="AP18" s="73">
        <v>219</v>
      </c>
      <c r="AQ18" s="74"/>
      <c r="AR18" s="74"/>
      <c r="AS18" s="74"/>
      <c r="AT18" s="73">
        <v>10</v>
      </c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3">
        <v>229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7"/>
      <c r="CA18" s="76">
        <f t="shared" si="3"/>
        <v>460</v>
      </c>
    </row>
    <row r="19" spans="1:79" x14ac:dyDescent="0.25">
      <c r="A19" s="70" t="s">
        <v>250</v>
      </c>
      <c r="B19" s="71"/>
      <c r="C19" s="72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3">
        <v>4</v>
      </c>
      <c r="AO19" s="74"/>
      <c r="AP19" s="74"/>
      <c r="AQ19" s="74"/>
      <c r="AR19" s="74"/>
      <c r="AS19" s="74"/>
      <c r="AT19" s="74"/>
      <c r="AU19" s="74"/>
      <c r="AV19" s="74"/>
      <c r="AW19" s="74"/>
      <c r="AX19" s="73">
        <v>1</v>
      </c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3">
        <v>409</v>
      </c>
      <c r="BR19" s="74"/>
      <c r="BS19" s="74"/>
      <c r="BT19" s="74"/>
      <c r="BU19" s="74"/>
      <c r="BV19" s="74"/>
      <c r="BW19" s="74"/>
      <c r="BX19" s="74"/>
      <c r="BY19" s="74"/>
      <c r="BZ19" s="77"/>
      <c r="CA19" s="76">
        <f t="shared" si="3"/>
        <v>414</v>
      </c>
    </row>
    <row r="20" spans="1:79" x14ac:dyDescent="0.25">
      <c r="A20" s="70" t="s">
        <v>176</v>
      </c>
      <c r="B20" s="71"/>
      <c r="C20" s="78">
        <v>1</v>
      </c>
      <c r="D20" s="73">
        <v>4</v>
      </c>
      <c r="E20" s="73">
        <v>1</v>
      </c>
      <c r="F20" s="74"/>
      <c r="G20" s="73">
        <v>2</v>
      </c>
      <c r="H20" s="74"/>
      <c r="I20" s="74"/>
      <c r="J20" s="73">
        <v>13</v>
      </c>
      <c r="K20" s="73">
        <v>1</v>
      </c>
      <c r="L20" s="73">
        <v>1</v>
      </c>
      <c r="M20" s="73">
        <v>66</v>
      </c>
      <c r="N20" s="74"/>
      <c r="O20" s="74"/>
      <c r="P20" s="74"/>
      <c r="Q20" s="74"/>
      <c r="R20" s="74"/>
      <c r="S20" s="73">
        <v>1</v>
      </c>
      <c r="T20" s="73">
        <v>3</v>
      </c>
      <c r="U20" s="73">
        <v>3</v>
      </c>
      <c r="V20" s="74"/>
      <c r="W20" s="73">
        <v>19</v>
      </c>
      <c r="X20" s="74"/>
      <c r="Y20" s="73">
        <v>2</v>
      </c>
      <c r="Z20" s="74"/>
      <c r="AA20" s="73">
        <v>8</v>
      </c>
      <c r="AB20" s="73">
        <v>35</v>
      </c>
      <c r="AC20" s="73">
        <v>35</v>
      </c>
      <c r="AD20" s="73">
        <v>35</v>
      </c>
      <c r="AE20" s="74"/>
      <c r="AF20" s="74"/>
      <c r="AG20" s="74"/>
      <c r="AH20" s="73">
        <v>62</v>
      </c>
      <c r="AI20" s="73">
        <v>47</v>
      </c>
      <c r="AJ20" s="74"/>
      <c r="AK20" s="73">
        <v>44</v>
      </c>
      <c r="AL20" s="73">
        <v>2</v>
      </c>
      <c r="AM20" s="74"/>
      <c r="AN20" s="74"/>
      <c r="AO20" s="74"/>
      <c r="AP20" s="74"/>
      <c r="AQ20" s="73">
        <v>2</v>
      </c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3">
        <v>3</v>
      </c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7"/>
      <c r="CA20" s="76">
        <f t="shared" si="3"/>
        <v>390</v>
      </c>
    </row>
    <row r="21" spans="1:79" x14ac:dyDescent="0.25">
      <c r="A21" s="70" t="s">
        <v>366</v>
      </c>
      <c r="B21" s="71"/>
      <c r="C21" s="72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3">
        <v>1</v>
      </c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3">
        <v>11</v>
      </c>
      <c r="BH21" s="73">
        <v>321</v>
      </c>
      <c r="BI21" s="74"/>
      <c r="BJ21" s="74"/>
      <c r="BK21" s="74"/>
      <c r="BL21" s="74"/>
      <c r="BM21" s="74"/>
      <c r="BN21" s="74"/>
      <c r="BO21" s="74"/>
      <c r="BP21" s="73">
        <v>11</v>
      </c>
      <c r="BQ21" s="74"/>
      <c r="BR21" s="74"/>
      <c r="BS21" s="74"/>
      <c r="BT21" s="73">
        <v>1</v>
      </c>
      <c r="BU21" s="74"/>
      <c r="BV21" s="73">
        <v>2</v>
      </c>
      <c r="BW21" s="74"/>
      <c r="BX21" s="73">
        <v>4</v>
      </c>
      <c r="BY21" s="73">
        <v>9</v>
      </c>
      <c r="BZ21" s="77"/>
      <c r="CA21" s="76">
        <f t="shared" si="3"/>
        <v>360</v>
      </c>
    </row>
    <row r="22" spans="1:79" x14ac:dyDescent="0.25">
      <c r="A22" s="70" t="s">
        <v>292</v>
      </c>
      <c r="B22" s="71"/>
      <c r="C22" s="72"/>
      <c r="D22" s="73">
        <v>1</v>
      </c>
      <c r="E22" s="73">
        <v>1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3">
        <v>1</v>
      </c>
      <c r="Q22" s="74"/>
      <c r="R22" s="74"/>
      <c r="S22" s="73">
        <v>1</v>
      </c>
      <c r="T22" s="74"/>
      <c r="U22" s="74"/>
      <c r="V22" s="74"/>
      <c r="W22" s="73">
        <v>2</v>
      </c>
      <c r="X22" s="74"/>
      <c r="Y22" s="74"/>
      <c r="Z22" s="74"/>
      <c r="AA22" s="74"/>
      <c r="AB22" s="73">
        <v>1</v>
      </c>
      <c r="AC22" s="73">
        <v>1</v>
      </c>
      <c r="AD22" s="73">
        <v>1</v>
      </c>
      <c r="AE22" s="74"/>
      <c r="AF22" s="74"/>
      <c r="AG22" s="74"/>
      <c r="AH22" s="73">
        <v>300</v>
      </c>
      <c r="AI22" s="73">
        <v>8</v>
      </c>
      <c r="AJ22" s="74"/>
      <c r="AK22" s="73">
        <v>5</v>
      </c>
      <c r="AL22" s="74"/>
      <c r="AM22" s="74"/>
      <c r="AN22" s="74"/>
      <c r="AO22" s="74"/>
      <c r="AP22" s="74"/>
      <c r="AQ22" s="73">
        <v>2</v>
      </c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7"/>
      <c r="CA22" s="76">
        <f t="shared" si="3"/>
        <v>324</v>
      </c>
    </row>
    <row r="23" spans="1:79" x14ac:dyDescent="0.25">
      <c r="A23" s="70" t="s">
        <v>424</v>
      </c>
      <c r="B23" s="71"/>
      <c r="C23" s="72"/>
      <c r="D23" s="74"/>
      <c r="E23" s="73">
        <v>1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3">
        <v>23</v>
      </c>
      <c r="AH23" s="74"/>
      <c r="AI23" s="74"/>
      <c r="AJ23" s="74"/>
      <c r="AK23" s="74"/>
      <c r="AL23" s="74"/>
      <c r="AM23" s="73">
        <v>236</v>
      </c>
      <c r="AN23" s="74"/>
      <c r="AO23" s="73">
        <v>2</v>
      </c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3">
        <v>9</v>
      </c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7"/>
      <c r="CA23" s="76">
        <f t="shared" si="3"/>
        <v>271</v>
      </c>
    </row>
    <row r="24" spans="1:79" x14ac:dyDescent="0.25">
      <c r="A24" s="70" t="s">
        <v>312</v>
      </c>
      <c r="B24" s="71"/>
      <c r="C24" s="72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3">
        <v>268</v>
      </c>
      <c r="AH24" s="74"/>
      <c r="AI24" s="74"/>
      <c r="AJ24" s="73">
        <v>1</v>
      </c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7"/>
      <c r="CA24" s="76">
        <f t="shared" si="3"/>
        <v>269</v>
      </c>
    </row>
    <row r="25" spans="1:79" x14ac:dyDescent="0.25">
      <c r="A25" s="70" t="s">
        <v>192</v>
      </c>
      <c r="B25" s="71"/>
      <c r="C25" s="72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3">
        <v>1</v>
      </c>
      <c r="AH25" s="74"/>
      <c r="AI25" s="74"/>
      <c r="AJ25" s="73">
        <v>23</v>
      </c>
      <c r="AK25" s="74"/>
      <c r="AL25" s="74"/>
      <c r="AM25" s="74"/>
      <c r="AN25" s="74"/>
      <c r="AO25" s="74"/>
      <c r="AP25" s="74"/>
      <c r="AQ25" s="74"/>
      <c r="AR25" s="73">
        <v>69</v>
      </c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3">
        <v>165</v>
      </c>
      <c r="BS25" s="74"/>
      <c r="BT25" s="74"/>
      <c r="BU25" s="74"/>
      <c r="BV25" s="74"/>
      <c r="BW25" s="74"/>
      <c r="BX25" s="74"/>
      <c r="BY25" s="74"/>
      <c r="BZ25" s="77"/>
      <c r="CA25" s="76">
        <f t="shared" si="3"/>
        <v>258</v>
      </c>
    </row>
    <row r="26" spans="1:79" x14ac:dyDescent="0.25">
      <c r="A26" s="70" t="s">
        <v>118</v>
      </c>
      <c r="B26" s="71"/>
      <c r="C26" s="78">
        <v>3</v>
      </c>
      <c r="D26" s="73">
        <v>3</v>
      </c>
      <c r="E26" s="74"/>
      <c r="F26" s="73">
        <v>2</v>
      </c>
      <c r="G26" s="73">
        <v>2</v>
      </c>
      <c r="H26" s="74"/>
      <c r="I26" s="74"/>
      <c r="J26" s="73">
        <v>2</v>
      </c>
      <c r="K26" s="74"/>
      <c r="L26" s="73">
        <v>1</v>
      </c>
      <c r="M26" s="74"/>
      <c r="N26" s="73">
        <v>1</v>
      </c>
      <c r="O26" s="74"/>
      <c r="P26" s="74"/>
      <c r="Q26" s="74"/>
      <c r="R26" s="74"/>
      <c r="S26" s="74"/>
      <c r="T26" s="73">
        <v>2</v>
      </c>
      <c r="U26" s="73">
        <v>2</v>
      </c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3">
        <v>208</v>
      </c>
      <c r="AH26" s="74"/>
      <c r="AI26" s="74"/>
      <c r="AJ26" s="73">
        <v>3</v>
      </c>
      <c r="AK26" s="74"/>
      <c r="AL26" s="74"/>
      <c r="AM26" s="74"/>
      <c r="AN26" s="74"/>
      <c r="AO26" s="74"/>
      <c r="AP26" s="74"/>
      <c r="AQ26" s="74"/>
      <c r="AR26" s="74"/>
      <c r="AS26" s="73">
        <v>2</v>
      </c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7"/>
      <c r="CA26" s="76">
        <f t="shared" si="3"/>
        <v>231</v>
      </c>
    </row>
    <row r="27" spans="1:79" x14ac:dyDescent="0.25">
      <c r="A27" s="70" t="s">
        <v>36</v>
      </c>
      <c r="B27" s="71"/>
      <c r="C27" s="72"/>
      <c r="D27" s="73">
        <v>3</v>
      </c>
      <c r="E27" s="73">
        <v>4</v>
      </c>
      <c r="F27" s="73">
        <v>4</v>
      </c>
      <c r="G27" s="73">
        <v>1</v>
      </c>
      <c r="H27" s="74"/>
      <c r="I27" s="73">
        <v>1</v>
      </c>
      <c r="J27" s="73">
        <v>4</v>
      </c>
      <c r="K27" s="73">
        <v>4</v>
      </c>
      <c r="L27" s="73">
        <v>1</v>
      </c>
      <c r="M27" s="73">
        <v>2</v>
      </c>
      <c r="N27" s="73">
        <v>1</v>
      </c>
      <c r="O27" s="74"/>
      <c r="P27" s="74"/>
      <c r="Q27" s="74"/>
      <c r="R27" s="74"/>
      <c r="S27" s="74"/>
      <c r="T27" s="74"/>
      <c r="U27" s="74"/>
      <c r="V27" s="73">
        <v>1</v>
      </c>
      <c r="W27" s="73">
        <v>1</v>
      </c>
      <c r="X27" s="74"/>
      <c r="Y27" s="74"/>
      <c r="Z27" s="74"/>
      <c r="AA27" s="73">
        <v>1</v>
      </c>
      <c r="AB27" s="74"/>
      <c r="AC27" s="74"/>
      <c r="AD27" s="74"/>
      <c r="AE27" s="74"/>
      <c r="AF27" s="74"/>
      <c r="AG27" s="73">
        <v>7</v>
      </c>
      <c r="AH27" s="74"/>
      <c r="AI27" s="74"/>
      <c r="AJ27" s="73">
        <v>191</v>
      </c>
      <c r="AK27" s="74"/>
      <c r="AL27" s="74"/>
      <c r="AM27" s="73">
        <v>1</v>
      </c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3">
        <v>1</v>
      </c>
      <c r="BS27" s="74"/>
      <c r="BT27" s="74"/>
      <c r="BU27" s="74"/>
      <c r="BV27" s="74"/>
      <c r="BW27" s="74"/>
      <c r="BX27" s="74"/>
      <c r="BY27" s="74"/>
      <c r="BZ27" s="77"/>
      <c r="CA27" s="76">
        <f t="shared" si="3"/>
        <v>228</v>
      </c>
    </row>
    <row r="28" spans="1:79" x14ac:dyDescent="0.25">
      <c r="A28" s="70" t="s">
        <v>164</v>
      </c>
      <c r="B28" s="71"/>
      <c r="C28" s="72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3">
        <v>1</v>
      </c>
      <c r="AJ28" s="74"/>
      <c r="AK28" s="73">
        <v>2</v>
      </c>
      <c r="AL28" s="73">
        <v>5</v>
      </c>
      <c r="AM28" s="74"/>
      <c r="AN28" s="73">
        <v>1</v>
      </c>
      <c r="AO28" s="74"/>
      <c r="AP28" s="74"/>
      <c r="AQ28" s="73">
        <v>189</v>
      </c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3">
        <v>16</v>
      </c>
      <c r="BL28" s="74"/>
      <c r="BM28" s="73">
        <v>4</v>
      </c>
      <c r="BN28" s="74"/>
      <c r="BO28" s="74"/>
      <c r="BP28" s="74"/>
      <c r="BQ28" s="73">
        <v>4</v>
      </c>
      <c r="BR28" s="74"/>
      <c r="BS28" s="74"/>
      <c r="BT28" s="74"/>
      <c r="BU28" s="74"/>
      <c r="BV28" s="74"/>
      <c r="BW28" s="74"/>
      <c r="BX28" s="74"/>
      <c r="BY28" s="74"/>
      <c r="BZ28" s="77"/>
      <c r="CA28" s="76">
        <f t="shared" si="3"/>
        <v>222</v>
      </c>
    </row>
    <row r="29" spans="1:79" x14ac:dyDescent="0.25">
      <c r="A29" s="70" t="s">
        <v>558</v>
      </c>
      <c r="B29" s="71"/>
      <c r="C29" s="72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3">
        <v>1</v>
      </c>
      <c r="AC29" s="73">
        <v>1</v>
      </c>
      <c r="AD29" s="73">
        <v>1</v>
      </c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3">
        <v>144</v>
      </c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3">
        <v>69</v>
      </c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3">
        <v>4</v>
      </c>
      <c r="BS29" s="74"/>
      <c r="BT29" s="74"/>
      <c r="BU29" s="74"/>
      <c r="BV29" s="74"/>
      <c r="BW29" s="74"/>
      <c r="BX29" s="74"/>
      <c r="BY29" s="74"/>
      <c r="BZ29" s="77"/>
      <c r="CA29" s="76">
        <f t="shared" si="3"/>
        <v>220</v>
      </c>
    </row>
    <row r="30" spans="1:79" x14ac:dyDescent="0.25">
      <c r="A30" s="70" t="s">
        <v>236</v>
      </c>
      <c r="B30" s="71"/>
      <c r="C30" s="72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3">
        <v>1</v>
      </c>
      <c r="AG30" s="73">
        <v>211</v>
      </c>
      <c r="AH30" s="74"/>
      <c r="AI30" s="74"/>
      <c r="AJ30" s="74"/>
      <c r="AK30" s="74"/>
      <c r="AL30" s="74"/>
      <c r="AM30" s="73">
        <v>6</v>
      </c>
      <c r="AN30" s="74"/>
      <c r="AO30" s="74"/>
      <c r="AP30" s="74"/>
      <c r="AQ30" s="74"/>
      <c r="AR30" s="74"/>
      <c r="AS30" s="73">
        <v>1</v>
      </c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7"/>
      <c r="CA30" s="76">
        <f t="shared" si="3"/>
        <v>219</v>
      </c>
    </row>
    <row r="31" spans="1:79" x14ac:dyDescent="0.25">
      <c r="A31" s="70" t="s">
        <v>428</v>
      </c>
      <c r="B31" s="71"/>
      <c r="C31" s="72"/>
      <c r="D31" s="74"/>
      <c r="E31" s="74"/>
      <c r="F31" s="74"/>
      <c r="G31" s="73">
        <v>2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3">
        <v>1</v>
      </c>
      <c r="S31" s="74"/>
      <c r="T31" s="74"/>
      <c r="U31" s="74"/>
      <c r="V31" s="74"/>
      <c r="W31" s="74"/>
      <c r="X31" s="74"/>
      <c r="Y31" s="73">
        <v>1</v>
      </c>
      <c r="Z31" s="74"/>
      <c r="AA31" s="74"/>
      <c r="AB31" s="74"/>
      <c r="AC31" s="74"/>
      <c r="AD31" s="74"/>
      <c r="AE31" s="74"/>
      <c r="AF31" s="74"/>
      <c r="AG31" s="73">
        <v>191</v>
      </c>
      <c r="AH31" s="74"/>
      <c r="AI31" s="74"/>
      <c r="AJ31" s="74"/>
      <c r="AK31" s="74"/>
      <c r="AL31" s="74"/>
      <c r="AM31" s="73">
        <v>4</v>
      </c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7"/>
      <c r="CA31" s="76">
        <f t="shared" si="3"/>
        <v>199</v>
      </c>
    </row>
    <row r="32" spans="1:79" x14ac:dyDescent="0.25">
      <c r="A32" s="70" t="s">
        <v>138</v>
      </c>
      <c r="B32" s="71"/>
      <c r="C32" s="72"/>
      <c r="D32" s="74"/>
      <c r="E32" s="73">
        <v>2</v>
      </c>
      <c r="F32" s="74"/>
      <c r="G32" s="73">
        <v>1</v>
      </c>
      <c r="H32" s="74"/>
      <c r="I32" s="74"/>
      <c r="J32" s="73">
        <v>4</v>
      </c>
      <c r="K32" s="73">
        <v>3</v>
      </c>
      <c r="L32" s="74"/>
      <c r="M32" s="73">
        <v>2</v>
      </c>
      <c r="N32" s="74"/>
      <c r="O32" s="74"/>
      <c r="P32" s="73">
        <v>1</v>
      </c>
      <c r="Q32" s="73">
        <v>1</v>
      </c>
      <c r="R32" s="73">
        <v>1</v>
      </c>
      <c r="S32" s="73">
        <v>1</v>
      </c>
      <c r="T32" s="74"/>
      <c r="U32" s="74"/>
      <c r="V32" s="74"/>
      <c r="W32" s="73">
        <v>129</v>
      </c>
      <c r="X32" s="73">
        <v>1</v>
      </c>
      <c r="Y32" s="73">
        <v>2</v>
      </c>
      <c r="Z32" s="73">
        <v>1</v>
      </c>
      <c r="AA32" s="73">
        <v>18</v>
      </c>
      <c r="AB32" s="74"/>
      <c r="AC32" s="74"/>
      <c r="AD32" s="74"/>
      <c r="AE32" s="74"/>
      <c r="AF32" s="74"/>
      <c r="AG32" s="74"/>
      <c r="AH32" s="73">
        <v>6</v>
      </c>
      <c r="AI32" s="73">
        <v>7</v>
      </c>
      <c r="AJ32" s="74"/>
      <c r="AK32" s="73">
        <v>3</v>
      </c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3">
        <v>1</v>
      </c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3">
        <v>1</v>
      </c>
      <c r="BT32" s="74"/>
      <c r="BU32" s="74"/>
      <c r="BV32" s="74"/>
      <c r="BW32" s="74"/>
      <c r="BX32" s="74"/>
      <c r="BY32" s="74"/>
      <c r="BZ32" s="77"/>
      <c r="CA32" s="76">
        <f t="shared" si="3"/>
        <v>185</v>
      </c>
    </row>
    <row r="33" spans="1:79" x14ac:dyDescent="0.25">
      <c r="A33" s="70" t="s">
        <v>160</v>
      </c>
      <c r="B33" s="71"/>
      <c r="C33" s="72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3">
        <v>144</v>
      </c>
      <c r="AS33" s="74"/>
      <c r="AT33" s="74"/>
      <c r="AU33" s="74"/>
      <c r="AV33" s="74"/>
      <c r="AW33" s="74"/>
      <c r="AX33" s="74"/>
      <c r="AY33" s="74"/>
      <c r="AZ33" s="73">
        <v>4</v>
      </c>
      <c r="BA33" s="74"/>
      <c r="BB33" s="74"/>
      <c r="BC33" s="73">
        <v>22</v>
      </c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3">
        <v>10</v>
      </c>
      <c r="BS33" s="74"/>
      <c r="BT33" s="74"/>
      <c r="BU33" s="74"/>
      <c r="BV33" s="74"/>
      <c r="BW33" s="74"/>
      <c r="BX33" s="74"/>
      <c r="BY33" s="74"/>
      <c r="BZ33" s="77"/>
      <c r="CA33" s="76">
        <f t="shared" si="3"/>
        <v>180</v>
      </c>
    </row>
    <row r="34" spans="1:79" x14ac:dyDescent="0.25">
      <c r="A34" s="70" t="s">
        <v>306</v>
      </c>
      <c r="B34" s="71"/>
      <c r="C34" s="72"/>
      <c r="D34" s="74"/>
      <c r="E34" s="74"/>
      <c r="F34" s="74"/>
      <c r="G34" s="73">
        <v>1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3">
        <v>1</v>
      </c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3">
        <v>2</v>
      </c>
      <c r="AN34" s="73">
        <v>1</v>
      </c>
      <c r="AO34" s="73">
        <v>5</v>
      </c>
      <c r="AP34" s="73">
        <v>1</v>
      </c>
      <c r="AQ34" s="73">
        <v>1</v>
      </c>
      <c r="AR34" s="73">
        <v>1</v>
      </c>
      <c r="AS34" s="74"/>
      <c r="AT34" s="74"/>
      <c r="AU34" s="74"/>
      <c r="AV34" s="74"/>
      <c r="AW34" s="74"/>
      <c r="AX34" s="74"/>
      <c r="AY34" s="74"/>
      <c r="AZ34" s="74"/>
      <c r="BA34" s="73">
        <v>156</v>
      </c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7"/>
      <c r="CA34" s="76">
        <f t="shared" si="3"/>
        <v>169</v>
      </c>
    </row>
    <row r="35" spans="1:79" x14ac:dyDescent="0.25">
      <c r="A35" s="70" t="s">
        <v>226</v>
      </c>
      <c r="B35" s="71"/>
      <c r="C35" s="7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3">
        <v>168</v>
      </c>
      <c r="AH35" s="74"/>
      <c r="AI35" s="74"/>
      <c r="AJ35" s="74"/>
      <c r="AK35" s="74"/>
      <c r="AL35" s="74"/>
      <c r="AM35" s="73">
        <v>1</v>
      </c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7"/>
      <c r="CA35" s="76">
        <f t="shared" si="3"/>
        <v>169</v>
      </c>
    </row>
    <row r="36" spans="1:79" x14ac:dyDescent="0.25">
      <c r="A36" s="70" t="s">
        <v>222</v>
      </c>
      <c r="B36" s="71"/>
      <c r="C36" s="78">
        <v>3</v>
      </c>
      <c r="D36" s="73">
        <v>1</v>
      </c>
      <c r="E36" s="74"/>
      <c r="F36" s="73">
        <v>2</v>
      </c>
      <c r="G36" s="74"/>
      <c r="H36" s="74"/>
      <c r="I36" s="74"/>
      <c r="J36" s="73">
        <v>2</v>
      </c>
      <c r="K36" s="74"/>
      <c r="L36" s="73">
        <v>2</v>
      </c>
      <c r="M36" s="74"/>
      <c r="N36" s="73">
        <v>1</v>
      </c>
      <c r="O36" s="74"/>
      <c r="P36" s="74"/>
      <c r="Q36" s="74"/>
      <c r="R36" s="74"/>
      <c r="S36" s="73">
        <v>1</v>
      </c>
      <c r="T36" s="73">
        <v>2</v>
      </c>
      <c r="U36" s="73">
        <v>2</v>
      </c>
      <c r="V36" s="74"/>
      <c r="W36" s="74"/>
      <c r="X36" s="74"/>
      <c r="Y36" s="73">
        <v>2</v>
      </c>
      <c r="Z36" s="74"/>
      <c r="AA36" s="74"/>
      <c r="AB36" s="74"/>
      <c r="AC36" s="74"/>
      <c r="AD36" s="74"/>
      <c r="AE36" s="74"/>
      <c r="AF36" s="74"/>
      <c r="AG36" s="73">
        <v>143</v>
      </c>
      <c r="AH36" s="74"/>
      <c r="AI36" s="74"/>
      <c r="AJ36" s="74"/>
      <c r="AK36" s="74"/>
      <c r="AL36" s="74"/>
      <c r="AM36" s="73">
        <v>2</v>
      </c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7"/>
      <c r="CA36" s="76">
        <f t="shared" si="3"/>
        <v>163</v>
      </c>
    </row>
    <row r="37" spans="1:79" x14ac:dyDescent="0.25">
      <c r="A37" s="70" t="s">
        <v>120</v>
      </c>
      <c r="B37" s="71"/>
      <c r="C37" s="72"/>
      <c r="D37" s="74"/>
      <c r="E37" s="74"/>
      <c r="F37" s="74"/>
      <c r="G37" s="74"/>
      <c r="H37" s="74"/>
      <c r="I37" s="74"/>
      <c r="J37" s="73">
        <v>1</v>
      </c>
      <c r="K37" s="74"/>
      <c r="L37" s="74"/>
      <c r="M37" s="73">
        <v>2</v>
      </c>
      <c r="N37" s="74"/>
      <c r="O37" s="74"/>
      <c r="P37" s="74"/>
      <c r="Q37" s="74"/>
      <c r="R37" s="74"/>
      <c r="S37" s="74"/>
      <c r="T37" s="74"/>
      <c r="U37" s="74"/>
      <c r="V37" s="74"/>
      <c r="W37" s="73">
        <v>5</v>
      </c>
      <c r="X37" s="74"/>
      <c r="Y37" s="73">
        <v>1</v>
      </c>
      <c r="Z37" s="74"/>
      <c r="AA37" s="73">
        <v>4</v>
      </c>
      <c r="AB37" s="74"/>
      <c r="AC37" s="74"/>
      <c r="AD37" s="74"/>
      <c r="AE37" s="74"/>
      <c r="AF37" s="74"/>
      <c r="AG37" s="74"/>
      <c r="AH37" s="73">
        <v>147</v>
      </c>
      <c r="AI37" s="74"/>
      <c r="AJ37" s="74"/>
      <c r="AK37" s="74"/>
      <c r="AL37" s="73">
        <v>1</v>
      </c>
      <c r="AM37" s="74"/>
      <c r="AN37" s="74"/>
      <c r="AO37" s="74"/>
      <c r="AP37" s="73">
        <v>1</v>
      </c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3">
        <v>1</v>
      </c>
      <c r="BR37" s="74"/>
      <c r="BS37" s="74"/>
      <c r="BT37" s="74"/>
      <c r="BU37" s="74"/>
      <c r="BV37" s="74"/>
      <c r="BW37" s="74"/>
      <c r="BX37" s="74"/>
      <c r="BY37" s="74"/>
      <c r="BZ37" s="77"/>
      <c r="CA37" s="76">
        <f t="shared" si="3"/>
        <v>163</v>
      </c>
    </row>
    <row r="38" spans="1:79" x14ac:dyDescent="0.25">
      <c r="A38" s="70" t="s">
        <v>506</v>
      </c>
      <c r="B38" s="71"/>
      <c r="C38" s="78">
        <v>3</v>
      </c>
      <c r="D38" s="73">
        <v>3</v>
      </c>
      <c r="E38" s="73">
        <v>1</v>
      </c>
      <c r="F38" s="73">
        <v>1</v>
      </c>
      <c r="G38" s="74"/>
      <c r="H38" s="74"/>
      <c r="I38" s="74"/>
      <c r="J38" s="73">
        <v>7</v>
      </c>
      <c r="K38" s="73">
        <v>3</v>
      </c>
      <c r="L38" s="74"/>
      <c r="M38" s="73">
        <v>1</v>
      </c>
      <c r="N38" s="73">
        <v>1</v>
      </c>
      <c r="O38" s="74"/>
      <c r="P38" s="74"/>
      <c r="Q38" s="74"/>
      <c r="R38" s="74"/>
      <c r="S38" s="74"/>
      <c r="T38" s="74"/>
      <c r="U38" s="74"/>
      <c r="V38" s="74"/>
      <c r="W38" s="73">
        <v>71</v>
      </c>
      <c r="X38" s="74"/>
      <c r="Y38" s="74"/>
      <c r="Z38" s="74"/>
      <c r="AA38" s="73">
        <v>69</v>
      </c>
      <c r="AB38" s="74"/>
      <c r="AC38" s="74"/>
      <c r="AD38" s="74"/>
      <c r="AE38" s="74"/>
      <c r="AF38" s="73">
        <v>1</v>
      </c>
      <c r="AG38" s="74"/>
      <c r="AH38" s="74"/>
      <c r="AI38" s="74"/>
      <c r="AJ38" s="74"/>
      <c r="AK38" s="74"/>
      <c r="AL38" s="74"/>
      <c r="AM38" s="74"/>
      <c r="AN38" s="73">
        <v>1</v>
      </c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7"/>
      <c r="CA38" s="76">
        <f t="shared" si="3"/>
        <v>162</v>
      </c>
    </row>
    <row r="39" spans="1:79" x14ac:dyDescent="0.25">
      <c r="A39" s="70" t="s">
        <v>240</v>
      </c>
      <c r="B39" s="71"/>
      <c r="C39" s="72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3">
        <v>4</v>
      </c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3">
        <v>92</v>
      </c>
      <c r="BH39" s="73">
        <v>1</v>
      </c>
      <c r="BI39" s="74"/>
      <c r="BJ39" s="74"/>
      <c r="BK39" s="74"/>
      <c r="BL39" s="74"/>
      <c r="BM39" s="74"/>
      <c r="BN39" s="74"/>
      <c r="BO39" s="74"/>
      <c r="BP39" s="73">
        <v>47</v>
      </c>
      <c r="BQ39" s="74"/>
      <c r="BR39" s="74"/>
      <c r="BS39" s="74"/>
      <c r="BT39" s="74"/>
      <c r="BU39" s="74"/>
      <c r="BV39" s="73">
        <v>9</v>
      </c>
      <c r="BW39" s="74"/>
      <c r="BX39" s="73">
        <v>1</v>
      </c>
      <c r="BY39" s="73">
        <v>1</v>
      </c>
      <c r="BZ39" s="77"/>
      <c r="CA39" s="76">
        <f t="shared" si="3"/>
        <v>155</v>
      </c>
    </row>
    <row r="40" spans="1:79" x14ac:dyDescent="0.25">
      <c r="A40" s="70" t="s">
        <v>584</v>
      </c>
      <c r="B40" s="71"/>
      <c r="C40" s="72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3">
        <v>3</v>
      </c>
      <c r="AO40" s="74"/>
      <c r="AP40" s="74"/>
      <c r="AQ40" s="74"/>
      <c r="AR40" s="73">
        <v>1</v>
      </c>
      <c r="AS40" s="74"/>
      <c r="AT40" s="74"/>
      <c r="AU40" s="74"/>
      <c r="AV40" s="74"/>
      <c r="AW40" s="74"/>
      <c r="AX40" s="73">
        <v>2</v>
      </c>
      <c r="AY40" s="73">
        <v>1</v>
      </c>
      <c r="AZ40" s="74"/>
      <c r="BA40" s="74"/>
      <c r="BB40" s="73">
        <v>1</v>
      </c>
      <c r="BC40" s="74"/>
      <c r="BD40" s="73">
        <v>1</v>
      </c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3">
        <v>140</v>
      </c>
      <c r="BR40" s="74"/>
      <c r="BS40" s="74"/>
      <c r="BT40" s="74"/>
      <c r="BU40" s="74"/>
      <c r="BV40" s="74"/>
      <c r="BW40" s="74"/>
      <c r="BX40" s="74"/>
      <c r="BY40" s="74"/>
      <c r="BZ40" s="77"/>
      <c r="CA40" s="76">
        <f t="shared" si="3"/>
        <v>149</v>
      </c>
    </row>
    <row r="41" spans="1:79" x14ac:dyDescent="0.25">
      <c r="A41" s="70" t="s">
        <v>486</v>
      </c>
      <c r="B41" s="71"/>
      <c r="C41" s="72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3">
        <v>1</v>
      </c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3">
        <v>2</v>
      </c>
      <c r="BH41" s="73">
        <v>41</v>
      </c>
      <c r="BI41" s="74"/>
      <c r="BJ41" s="74"/>
      <c r="BK41" s="74"/>
      <c r="BL41" s="74"/>
      <c r="BM41" s="74"/>
      <c r="BN41" s="74"/>
      <c r="BO41" s="74"/>
      <c r="BP41" s="73">
        <v>20</v>
      </c>
      <c r="BQ41" s="74"/>
      <c r="BR41" s="74"/>
      <c r="BS41" s="74"/>
      <c r="BT41" s="73">
        <v>2</v>
      </c>
      <c r="BU41" s="74"/>
      <c r="BV41" s="73">
        <v>6</v>
      </c>
      <c r="BW41" s="74"/>
      <c r="BX41" s="73">
        <v>72</v>
      </c>
      <c r="BY41" s="73">
        <v>2</v>
      </c>
      <c r="BZ41" s="75">
        <v>1</v>
      </c>
      <c r="CA41" s="76">
        <f t="shared" si="3"/>
        <v>147</v>
      </c>
    </row>
    <row r="42" spans="1:79" x14ac:dyDescent="0.25">
      <c r="A42" s="70" t="s">
        <v>460</v>
      </c>
      <c r="B42" s="71"/>
      <c r="C42" s="72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3">
        <v>1</v>
      </c>
      <c r="AO42" s="74"/>
      <c r="AP42" s="73">
        <v>118</v>
      </c>
      <c r="AQ42" s="74"/>
      <c r="AR42" s="74"/>
      <c r="AS42" s="74"/>
      <c r="AT42" s="73">
        <v>4</v>
      </c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3">
        <v>14</v>
      </c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7"/>
      <c r="CA42" s="76">
        <f t="shared" si="3"/>
        <v>137</v>
      </c>
    </row>
    <row r="43" spans="1:79" x14ac:dyDescent="0.25">
      <c r="A43" s="70" t="s">
        <v>158</v>
      </c>
      <c r="B43" s="71"/>
      <c r="C43" s="72"/>
      <c r="D43" s="74"/>
      <c r="E43" s="74"/>
      <c r="F43" s="73">
        <v>3</v>
      </c>
      <c r="G43" s="74"/>
      <c r="H43" s="74"/>
      <c r="I43" s="74"/>
      <c r="J43" s="74"/>
      <c r="K43" s="73">
        <v>1</v>
      </c>
      <c r="L43" s="74"/>
      <c r="M43" s="73">
        <v>2</v>
      </c>
      <c r="N43" s="74"/>
      <c r="O43" s="74"/>
      <c r="P43" s="74"/>
      <c r="Q43" s="74"/>
      <c r="R43" s="74"/>
      <c r="S43" s="74"/>
      <c r="T43" s="74"/>
      <c r="U43" s="74"/>
      <c r="V43" s="74"/>
      <c r="W43" s="73">
        <v>2</v>
      </c>
      <c r="X43" s="74"/>
      <c r="Y43" s="74"/>
      <c r="Z43" s="74"/>
      <c r="AA43" s="73">
        <v>3</v>
      </c>
      <c r="AB43" s="73">
        <v>2</v>
      </c>
      <c r="AC43" s="73">
        <v>2</v>
      </c>
      <c r="AD43" s="73">
        <v>2</v>
      </c>
      <c r="AE43" s="74"/>
      <c r="AF43" s="74"/>
      <c r="AG43" s="74"/>
      <c r="AH43" s="73">
        <v>54</v>
      </c>
      <c r="AI43" s="73">
        <v>21</v>
      </c>
      <c r="AJ43" s="74"/>
      <c r="AK43" s="73">
        <v>29</v>
      </c>
      <c r="AL43" s="73">
        <v>2</v>
      </c>
      <c r="AM43" s="74"/>
      <c r="AN43" s="74"/>
      <c r="AO43" s="74"/>
      <c r="AP43" s="74"/>
      <c r="AQ43" s="73">
        <v>5</v>
      </c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3">
        <v>2</v>
      </c>
      <c r="BR43" s="74"/>
      <c r="BS43" s="74"/>
      <c r="BT43" s="74"/>
      <c r="BU43" s="74"/>
      <c r="BV43" s="74"/>
      <c r="BW43" s="74"/>
      <c r="BX43" s="74"/>
      <c r="BY43" s="74"/>
      <c r="BZ43" s="77"/>
      <c r="CA43" s="76">
        <f t="shared" si="3"/>
        <v>130</v>
      </c>
    </row>
    <row r="44" spans="1:79" x14ac:dyDescent="0.25">
      <c r="A44" s="70" t="s">
        <v>286</v>
      </c>
      <c r="B44" s="71"/>
      <c r="C44" s="72"/>
      <c r="D44" s="74"/>
      <c r="E44" s="73">
        <v>1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3">
        <v>1</v>
      </c>
      <c r="Q44" s="73">
        <v>1</v>
      </c>
      <c r="R44" s="73">
        <v>1</v>
      </c>
      <c r="S44" s="73">
        <v>1</v>
      </c>
      <c r="T44" s="74"/>
      <c r="U44" s="74"/>
      <c r="V44" s="74"/>
      <c r="W44" s="73">
        <v>1</v>
      </c>
      <c r="X44" s="73">
        <v>1</v>
      </c>
      <c r="Y44" s="73">
        <v>1</v>
      </c>
      <c r="Z44" s="73">
        <v>1</v>
      </c>
      <c r="AA44" s="74"/>
      <c r="AB44" s="73">
        <v>1</v>
      </c>
      <c r="AC44" s="73">
        <v>1</v>
      </c>
      <c r="AD44" s="73">
        <v>1</v>
      </c>
      <c r="AE44" s="74"/>
      <c r="AF44" s="73">
        <v>1</v>
      </c>
      <c r="AG44" s="74"/>
      <c r="AH44" s="74"/>
      <c r="AI44" s="73">
        <v>3</v>
      </c>
      <c r="AJ44" s="74"/>
      <c r="AK44" s="73">
        <v>1</v>
      </c>
      <c r="AL44" s="74"/>
      <c r="AM44" s="74"/>
      <c r="AN44" s="73">
        <v>18</v>
      </c>
      <c r="AO44" s="74"/>
      <c r="AP44" s="73">
        <v>5</v>
      </c>
      <c r="AQ44" s="74"/>
      <c r="AR44" s="74"/>
      <c r="AS44" s="74"/>
      <c r="AT44" s="74"/>
      <c r="AU44" s="74"/>
      <c r="AV44" s="74"/>
      <c r="AW44" s="74"/>
      <c r="AX44" s="74"/>
      <c r="AY44" s="73">
        <v>15</v>
      </c>
      <c r="AZ44" s="74"/>
      <c r="BA44" s="74"/>
      <c r="BB44" s="73">
        <v>12</v>
      </c>
      <c r="BC44" s="74"/>
      <c r="BD44" s="73">
        <v>26</v>
      </c>
      <c r="BE44" s="74"/>
      <c r="BF44" s="74"/>
      <c r="BG44" s="74"/>
      <c r="BH44" s="74"/>
      <c r="BI44" s="73">
        <v>32</v>
      </c>
      <c r="BJ44" s="74"/>
      <c r="BK44" s="74"/>
      <c r="BL44" s="74"/>
      <c r="BM44" s="74"/>
      <c r="BN44" s="74"/>
      <c r="BO44" s="73">
        <v>2</v>
      </c>
      <c r="BP44" s="74"/>
      <c r="BQ44" s="73">
        <v>1</v>
      </c>
      <c r="BR44" s="74"/>
      <c r="BS44" s="74"/>
      <c r="BT44" s="74"/>
      <c r="BU44" s="74"/>
      <c r="BV44" s="74"/>
      <c r="BW44" s="74"/>
      <c r="BX44" s="74"/>
      <c r="BY44" s="74"/>
      <c r="BZ44" s="77"/>
      <c r="CA44" s="76">
        <f t="shared" si="3"/>
        <v>128</v>
      </c>
    </row>
    <row r="45" spans="1:79" x14ac:dyDescent="0.25">
      <c r="A45" s="70" t="s">
        <v>536</v>
      </c>
      <c r="B45" s="71"/>
      <c r="C45" s="72"/>
      <c r="D45" s="74"/>
      <c r="E45" s="74"/>
      <c r="F45" s="74"/>
      <c r="G45" s="74"/>
      <c r="H45" s="74"/>
      <c r="I45" s="74"/>
      <c r="J45" s="73">
        <v>3</v>
      </c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3">
        <v>2</v>
      </c>
      <c r="AB45" s="74"/>
      <c r="AC45" s="74"/>
      <c r="AD45" s="74"/>
      <c r="AE45" s="74"/>
      <c r="AF45" s="74"/>
      <c r="AG45" s="73">
        <v>1</v>
      </c>
      <c r="AH45" s="74"/>
      <c r="AI45" s="74"/>
      <c r="AJ45" s="74"/>
      <c r="AK45" s="74"/>
      <c r="AL45" s="74"/>
      <c r="AM45" s="74"/>
      <c r="AN45" s="73">
        <v>1</v>
      </c>
      <c r="AO45" s="74"/>
      <c r="AP45" s="73">
        <v>117</v>
      </c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3">
        <v>1</v>
      </c>
      <c r="BR45" s="74"/>
      <c r="BS45" s="74"/>
      <c r="BT45" s="74"/>
      <c r="BU45" s="74"/>
      <c r="BV45" s="74"/>
      <c r="BW45" s="74"/>
      <c r="BX45" s="74"/>
      <c r="BY45" s="74"/>
      <c r="BZ45" s="77"/>
      <c r="CA45" s="76">
        <f t="shared" si="3"/>
        <v>125</v>
      </c>
    </row>
    <row r="46" spans="1:79" x14ac:dyDescent="0.25">
      <c r="A46" s="70" t="s">
        <v>82</v>
      </c>
      <c r="B46" s="71"/>
      <c r="C46" s="72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3">
        <v>1</v>
      </c>
      <c r="O46" s="74"/>
      <c r="P46" s="74"/>
      <c r="Q46" s="74"/>
      <c r="R46" s="74"/>
      <c r="S46" s="74"/>
      <c r="T46" s="74"/>
      <c r="U46" s="74"/>
      <c r="V46" s="74"/>
      <c r="W46" s="73">
        <v>2</v>
      </c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3">
        <v>113</v>
      </c>
      <c r="AI46" s="73">
        <v>1</v>
      </c>
      <c r="AJ46" s="74"/>
      <c r="AK46" s="73">
        <v>2</v>
      </c>
      <c r="AL46" s="74"/>
      <c r="AM46" s="74"/>
      <c r="AN46" s="73">
        <v>1</v>
      </c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3">
        <v>1</v>
      </c>
      <c r="BW46" s="74"/>
      <c r="BX46" s="74"/>
      <c r="BY46" s="74"/>
      <c r="BZ46" s="77"/>
      <c r="CA46" s="76">
        <f t="shared" si="3"/>
        <v>121</v>
      </c>
    </row>
    <row r="47" spans="1:79" x14ac:dyDescent="0.25">
      <c r="A47" s="70" t="s">
        <v>186</v>
      </c>
      <c r="B47" s="71"/>
      <c r="C47" s="78">
        <v>4</v>
      </c>
      <c r="D47" s="73">
        <v>7</v>
      </c>
      <c r="E47" s="73">
        <v>8</v>
      </c>
      <c r="F47" s="73">
        <v>8</v>
      </c>
      <c r="G47" s="73">
        <v>6</v>
      </c>
      <c r="H47" s="74"/>
      <c r="I47" s="73">
        <v>1</v>
      </c>
      <c r="J47" s="73">
        <v>12</v>
      </c>
      <c r="K47" s="73">
        <v>7</v>
      </c>
      <c r="L47" s="73">
        <v>2</v>
      </c>
      <c r="M47" s="73">
        <v>3</v>
      </c>
      <c r="N47" s="73">
        <v>3</v>
      </c>
      <c r="O47" s="74"/>
      <c r="P47" s="74"/>
      <c r="Q47" s="73">
        <v>1</v>
      </c>
      <c r="R47" s="73">
        <v>1</v>
      </c>
      <c r="S47" s="73">
        <v>1</v>
      </c>
      <c r="T47" s="73">
        <v>1</v>
      </c>
      <c r="U47" s="73">
        <v>1</v>
      </c>
      <c r="V47" s="74"/>
      <c r="W47" s="73">
        <v>5</v>
      </c>
      <c r="X47" s="74"/>
      <c r="Y47" s="73">
        <v>1</v>
      </c>
      <c r="Z47" s="74"/>
      <c r="AA47" s="73">
        <v>5</v>
      </c>
      <c r="AB47" s="73">
        <v>1</v>
      </c>
      <c r="AC47" s="73">
        <v>1</v>
      </c>
      <c r="AD47" s="73">
        <v>1</v>
      </c>
      <c r="AE47" s="74"/>
      <c r="AF47" s="74"/>
      <c r="AG47" s="73">
        <v>9</v>
      </c>
      <c r="AH47" s="73">
        <v>1</v>
      </c>
      <c r="AI47" s="74"/>
      <c r="AJ47" s="73">
        <v>26</v>
      </c>
      <c r="AK47" s="74"/>
      <c r="AL47" s="74"/>
      <c r="AM47" s="73">
        <v>1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7"/>
      <c r="CA47" s="76">
        <f t="shared" si="3"/>
        <v>117</v>
      </c>
    </row>
    <row r="48" spans="1:79" x14ac:dyDescent="0.25">
      <c r="A48" s="70" t="s">
        <v>426</v>
      </c>
      <c r="B48" s="71"/>
      <c r="C48" s="72"/>
      <c r="D48" s="74"/>
      <c r="E48" s="74"/>
      <c r="F48" s="74"/>
      <c r="G48" s="74"/>
      <c r="H48" s="74"/>
      <c r="I48" s="73">
        <v>1</v>
      </c>
      <c r="J48" s="73">
        <v>1</v>
      </c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3">
        <v>2</v>
      </c>
      <c r="AN48" s="74"/>
      <c r="AO48" s="73">
        <v>86</v>
      </c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3">
        <v>22</v>
      </c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7"/>
      <c r="CA48" s="76">
        <f t="shared" si="3"/>
        <v>112</v>
      </c>
    </row>
    <row r="49" spans="1:79" x14ac:dyDescent="0.25">
      <c r="A49" s="70" t="s">
        <v>548</v>
      </c>
      <c r="B49" s="71"/>
      <c r="C49" s="72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3">
        <v>1</v>
      </c>
      <c r="AF49" s="74"/>
      <c r="AG49" s="73">
        <v>28</v>
      </c>
      <c r="AH49" s="74"/>
      <c r="AI49" s="74"/>
      <c r="AJ49" s="74"/>
      <c r="AK49" s="74"/>
      <c r="AL49" s="74"/>
      <c r="AM49" s="73">
        <v>67</v>
      </c>
      <c r="AN49" s="74"/>
      <c r="AO49" s="73">
        <v>1</v>
      </c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7"/>
      <c r="CA49" s="76">
        <f t="shared" si="3"/>
        <v>97</v>
      </c>
    </row>
    <row r="50" spans="1:79" x14ac:dyDescent="0.25">
      <c r="A50" s="70" t="s">
        <v>80</v>
      </c>
      <c r="B50" s="71"/>
      <c r="C50" s="78">
        <v>1</v>
      </c>
      <c r="D50" s="73">
        <v>2</v>
      </c>
      <c r="E50" s="73">
        <v>1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3">
        <v>1</v>
      </c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3">
        <v>87</v>
      </c>
      <c r="AH50" s="74"/>
      <c r="AI50" s="74"/>
      <c r="AJ50" s="74"/>
      <c r="AK50" s="74"/>
      <c r="AL50" s="74"/>
      <c r="AM50" s="73">
        <v>5</v>
      </c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7"/>
      <c r="CA50" s="76">
        <f t="shared" si="3"/>
        <v>97</v>
      </c>
    </row>
    <row r="51" spans="1:79" x14ac:dyDescent="0.25">
      <c r="A51" s="70" t="s">
        <v>6</v>
      </c>
      <c r="B51" s="71"/>
      <c r="C51" s="72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3">
        <v>45</v>
      </c>
      <c r="AS51" s="74"/>
      <c r="AT51" s="74"/>
      <c r="AU51" s="74"/>
      <c r="AV51" s="74"/>
      <c r="AW51" s="74"/>
      <c r="AX51" s="74"/>
      <c r="AY51" s="74"/>
      <c r="AZ51" s="73">
        <v>5</v>
      </c>
      <c r="BA51" s="74"/>
      <c r="BB51" s="74"/>
      <c r="BC51" s="73">
        <v>43</v>
      </c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7"/>
      <c r="CA51" s="76">
        <f t="shared" si="3"/>
        <v>93</v>
      </c>
    </row>
    <row r="52" spans="1:79" x14ac:dyDescent="0.25">
      <c r="A52" s="70" t="s">
        <v>494</v>
      </c>
      <c r="B52" s="71"/>
      <c r="C52" s="72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3">
        <v>1</v>
      </c>
      <c r="AJ52" s="74"/>
      <c r="AK52" s="74"/>
      <c r="AL52" s="74"/>
      <c r="AM52" s="74"/>
      <c r="AN52" s="73">
        <v>1</v>
      </c>
      <c r="AO52" s="74"/>
      <c r="AP52" s="73">
        <v>82</v>
      </c>
      <c r="AQ52" s="74"/>
      <c r="AR52" s="74"/>
      <c r="AS52" s="74"/>
      <c r="AT52" s="73">
        <v>3</v>
      </c>
      <c r="AU52" s="74"/>
      <c r="AV52" s="74"/>
      <c r="AW52" s="74"/>
      <c r="AX52" s="74"/>
      <c r="AY52" s="74"/>
      <c r="AZ52" s="74"/>
      <c r="BA52" s="73">
        <v>1</v>
      </c>
      <c r="BB52" s="74"/>
      <c r="BC52" s="74"/>
      <c r="BD52" s="74"/>
      <c r="BE52" s="74"/>
      <c r="BF52" s="74"/>
      <c r="BG52" s="74"/>
      <c r="BH52" s="74"/>
      <c r="BI52" s="73">
        <v>2</v>
      </c>
      <c r="BJ52" s="73">
        <v>1</v>
      </c>
      <c r="BK52" s="74"/>
      <c r="BL52" s="74"/>
      <c r="BM52" s="74"/>
      <c r="BN52" s="74"/>
      <c r="BO52" s="74"/>
      <c r="BP52" s="74"/>
      <c r="BQ52" s="73">
        <v>1</v>
      </c>
      <c r="BR52" s="74"/>
      <c r="BS52" s="74"/>
      <c r="BT52" s="74"/>
      <c r="BU52" s="74"/>
      <c r="BV52" s="74"/>
      <c r="BW52" s="74"/>
      <c r="BX52" s="74"/>
      <c r="BY52" s="74"/>
      <c r="BZ52" s="77"/>
      <c r="CA52" s="76">
        <f t="shared" si="3"/>
        <v>92</v>
      </c>
    </row>
    <row r="53" spans="1:79" x14ac:dyDescent="0.25">
      <c r="A53" s="70" t="s">
        <v>448</v>
      </c>
      <c r="B53" s="71"/>
      <c r="C53" s="72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3">
        <v>74</v>
      </c>
      <c r="BH53" s="73">
        <v>4</v>
      </c>
      <c r="BI53" s="74"/>
      <c r="BJ53" s="74"/>
      <c r="BK53" s="74"/>
      <c r="BL53" s="74"/>
      <c r="BM53" s="74"/>
      <c r="BN53" s="74"/>
      <c r="BO53" s="74"/>
      <c r="BP53" s="73">
        <v>8</v>
      </c>
      <c r="BQ53" s="74"/>
      <c r="BR53" s="74"/>
      <c r="BS53" s="74"/>
      <c r="BT53" s="74"/>
      <c r="BU53" s="74"/>
      <c r="BV53" s="73">
        <v>6</v>
      </c>
      <c r="BW53" s="74"/>
      <c r="BX53" s="74"/>
      <c r="BY53" s="74"/>
      <c r="BZ53" s="77"/>
      <c r="CA53" s="76">
        <f t="shared" si="3"/>
        <v>92</v>
      </c>
    </row>
    <row r="54" spans="1:79" x14ac:dyDescent="0.25">
      <c r="A54" s="70" t="s">
        <v>528</v>
      </c>
      <c r="B54" s="71"/>
      <c r="C54" s="72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3">
        <v>69</v>
      </c>
      <c r="AS54" s="74"/>
      <c r="AT54" s="74"/>
      <c r="AU54" s="74"/>
      <c r="AV54" s="74"/>
      <c r="AW54" s="74"/>
      <c r="AX54" s="74"/>
      <c r="AY54" s="74"/>
      <c r="AZ54" s="73">
        <v>2</v>
      </c>
      <c r="BA54" s="74"/>
      <c r="BB54" s="74"/>
      <c r="BC54" s="73">
        <v>2</v>
      </c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3">
        <v>14</v>
      </c>
      <c r="BS54" s="74"/>
      <c r="BT54" s="74"/>
      <c r="BU54" s="74"/>
      <c r="BV54" s="74"/>
      <c r="BW54" s="74"/>
      <c r="BX54" s="74"/>
      <c r="BY54" s="74"/>
      <c r="BZ54" s="77"/>
      <c r="CA54" s="76">
        <f t="shared" si="3"/>
        <v>87</v>
      </c>
    </row>
    <row r="55" spans="1:79" x14ac:dyDescent="0.25">
      <c r="A55" s="70" t="s">
        <v>16</v>
      </c>
      <c r="B55" s="71"/>
      <c r="C55" s="72"/>
      <c r="D55" s="74"/>
      <c r="E55" s="74"/>
      <c r="F55" s="74"/>
      <c r="G55" s="74"/>
      <c r="H55" s="74"/>
      <c r="I55" s="74"/>
      <c r="J55" s="73">
        <v>3</v>
      </c>
      <c r="K55" s="74"/>
      <c r="L55" s="74"/>
      <c r="M55" s="73">
        <v>25</v>
      </c>
      <c r="N55" s="74"/>
      <c r="O55" s="74"/>
      <c r="P55" s="74"/>
      <c r="Q55" s="74"/>
      <c r="R55" s="73">
        <v>1</v>
      </c>
      <c r="S55" s="74"/>
      <c r="T55" s="73">
        <v>1</v>
      </c>
      <c r="U55" s="73">
        <v>1</v>
      </c>
      <c r="V55" s="74"/>
      <c r="W55" s="73">
        <v>5</v>
      </c>
      <c r="X55" s="74"/>
      <c r="Y55" s="74"/>
      <c r="Z55" s="74"/>
      <c r="AA55" s="73">
        <v>1</v>
      </c>
      <c r="AB55" s="73">
        <v>10</v>
      </c>
      <c r="AC55" s="73">
        <v>10</v>
      </c>
      <c r="AD55" s="73">
        <v>10</v>
      </c>
      <c r="AE55" s="74"/>
      <c r="AF55" s="74"/>
      <c r="AG55" s="74"/>
      <c r="AH55" s="73">
        <v>1</v>
      </c>
      <c r="AI55" s="73">
        <v>8</v>
      </c>
      <c r="AJ55" s="74"/>
      <c r="AK55" s="73">
        <v>5</v>
      </c>
      <c r="AL55" s="74"/>
      <c r="AM55" s="74"/>
      <c r="AN55" s="74"/>
      <c r="AO55" s="74"/>
      <c r="AP55" s="74"/>
      <c r="AQ55" s="73">
        <v>1</v>
      </c>
      <c r="AR55" s="74"/>
      <c r="AS55" s="74"/>
      <c r="AT55" s="74"/>
      <c r="AU55" s="73">
        <v>1</v>
      </c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3">
        <v>1</v>
      </c>
      <c r="BL55" s="74"/>
      <c r="BM55" s="74"/>
      <c r="BN55" s="74"/>
      <c r="BO55" s="74"/>
      <c r="BP55" s="73">
        <v>1</v>
      </c>
      <c r="BQ55" s="74"/>
      <c r="BR55" s="74"/>
      <c r="BS55" s="74"/>
      <c r="BT55" s="74"/>
      <c r="BU55" s="74"/>
      <c r="BV55" s="74"/>
      <c r="BW55" s="74"/>
      <c r="BX55" s="74"/>
      <c r="BY55" s="74"/>
      <c r="BZ55" s="77"/>
      <c r="CA55" s="76">
        <f t="shared" si="3"/>
        <v>85</v>
      </c>
    </row>
    <row r="56" spans="1:79" x14ac:dyDescent="0.25">
      <c r="A56" s="70" t="s">
        <v>310</v>
      </c>
      <c r="B56" s="71"/>
      <c r="C56" s="72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3">
        <v>84</v>
      </c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7"/>
      <c r="CA56" s="76">
        <f t="shared" si="3"/>
        <v>84</v>
      </c>
    </row>
    <row r="57" spans="1:79" x14ac:dyDescent="0.25">
      <c r="A57" s="70" t="s">
        <v>252</v>
      </c>
      <c r="B57" s="71"/>
      <c r="C57" s="72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3">
        <v>77</v>
      </c>
      <c r="BR57" s="74"/>
      <c r="BS57" s="74"/>
      <c r="BT57" s="74"/>
      <c r="BU57" s="74"/>
      <c r="BV57" s="74"/>
      <c r="BW57" s="74"/>
      <c r="BX57" s="74"/>
      <c r="BY57" s="74"/>
      <c r="BZ57" s="77"/>
      <c r="CA57" s="76">
        <f t="shared" si="3"/>
        <v>77</v>
      </c>
    </row>
    <row r="58" spans="1:79" x14ac:dyDescent="0.25">
      <c r="A58" s="70" t="s">
        <v>102</v>
      </c>
      <c r="B58" s="71"/>
      <c r="C58" s="72"/>
      <c r="D58" s="74"/>
      <c r="E58" s="73">
        <v>1</v>
      </c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3">
        <v>1</v>
      </c>
      <c r="S58" s="74"/>
      <c r="T58" s="74"/>
      <c r="U58" s="74"/>
      <c r="V58" s="74"/>
      <c r="W58" s="73">
        <v>1</v>
      </c>
      <c r="X58" s="74"/>
      <c r="Y58" s="73">
        <v>1</v>
      </c>
      <c r="Z58" s="74"/>
      <c r="AA58" s="74"/>
      <c r="AB58" s="74"/>
      <c r="AC58" s="74"/>
      <c r="AD58" s="74"/>
      <c r="AE58" s="74"/>
      <c r="AF58" s="74"/>
      <c r="AG58" s="73">
        <v>64</v>
      </c>
      <c r="AH58" s="74"/>
      <c r="AI58" s="73">
        <v>1</v>
      </c>
      <c r="AJ58" s="74"/>
      <c r="AK58" s="73">
        <v>1</v>
      </c>
      <c r="AL58" s="74"/>
      <c r="AM58" s="74"/>
      <c r="AN58" s="74"/>
      <c r="AO58" s="74"/>
      <c r="AP58" s="74"/>
      <c r="AQ58" s="74"/>
      <c r="AR58" s="74"/>
      <c r="AS58" s="73">
        <v>1</v>
      </c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7"/>
      <c r="CA58" s="76">
        <f t="shared" si="3"/>
        <v>71</v>
      </c>
    </row>
    <row r="59" spans="1:79" x14ac:dyDescent="0.25">
      <c r="A59" s="70" t="s">
        <v>432</v>
      </c>
      <c r="B59" s="71"/>
      <c r="C59" s="72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3">
        <v>62</v>
      </c>
      <c r="AS59" s="74"/>
      <c r="AT59" s="74"/>
      <c r="AU59" s="74"/>
      <c r="AV59" s="74"/>
      <c r="AW59" s="74"/>
      <c r="AX59" s="74"/>
      <c r="AY59" s="74"/>
      <c r="AZ59" s="73">
        <v>1</v>
      </c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3">
        <v>3</v>
      </c>
      <c r="BM59" s="74"/>
      <c r="BN59" s="74"/>
      <c r="BO59" s="74"/>
      <c r="BP59" s="74"/>
      <c r="BQ59" s="73">
        <v>2</v>
      </c>
      <c r="BR59" s="73">
        <v>2</v>
      </c>
      <c r="BS59" s="74"/>
      <c r="BT59" s="74"/>
      <c r="BU59" s="74"/>
      <c r="BV59" s="74"/>
      <c r="BW59" s="74"/>
      <c r="BX59" s="74"/>
      <c r="BY59" s="74"/>
      <c r="BZ59" s="77"/>
      <c r="CA59" s="76">
        <f t="shared" si="3"/>
        <v>70</v>
      </c>
    </row>
    <row r="60" spans="1:79" x14ac:dyDescent="0.25">
      <c r="A60" s="70" t="s">
        <v>504</v>
      </c>
      <c r="B60" s="71"/>
      <c r="C60" s="78">
        <v>3</v>
      </c>
      <c r="D60" s="73">
        <v>5</v>
      </c>
      <c r="E60" s="73">
        <v>1</v>
      </c>
      <c r="F60" s="73">
        <v>4</v>
      </c>
      <c r="G60" s="74"/>
      <c r="H60" s="74"/>
      <c r="I60" s="74"/>
      <c r="J60" s="73">
        <v>2</v>
      </c>
      <c r="K60" s="73">
        <v>3</v>
      </c>
      <c r="L60" s="73">
        <v>2</v>
      </c>
      <c r="M60" s="73">
        <v>2</v>
      </c>
      <c r="N60" s="74"/>
      <c r="O60" s="74"/>
      <c r="P60" s="73">
        <v>2</v>
      </c>
      <c r="Q60" s="74"/>
      <c r="R60" s="74"/>
      <c r="S60" s="74"/>
      <c r="T60" s="74"/>
      <c r="U60" s="74"/>
      <c r="V60" s="74"/>
      <c r="W60" s="73">
        <v>1</v>
      </c>
      <c r="X60" s="74"/>
      <c r="Y60" s="74"/>
      <c r="Z60" s="74"/>
      <c r="AA60" s="73">
        <v>1</v>
      </c>
      <c r="AB60" s="74"/>
      <c r="AC60" s="74"/>
      <c r="AD60" s="74"/>
      <c r="AE60" s="74"/>
      <c r="AF60" s="74"/>
      <c r="AG60" s="73">
        <v>42</v>
      </c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7"/>
      <c r="CA60" s="76">
        <f t="shared" si="3"/>
        <v>68</v>
      </c>
    </row>
    <row r="61" spans="1:79" x14ac:dyDescent="0.25">
      <c r="A61" s="70" t="s">
        <v>98</v>
      </c>
      <c r="B61" s="71"/>
      <c r="C61" s="72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3">
        <v>5</v>
      </c>
      <c r="AO61" s="74"/>
      <c r="AP61" s="73">
        <v>54</v>
      </c>
      <c r="AQ61" s="74"/>
      <c r="AR61" s="74"/>
      <c r="AS61" s="74"/>
      <c r="AT61" s="73">
        <v>4</v>
      </c>
      <c r="AU61" s="74"/>
      <c r="AV61" s="74"/>
      <c r="AW61" s="74"/>
      <c r="AX61" s="74"/>
      <c r="AY61" s="74"/>
      <c r="AZ61" s="74"/>
      <c r="BA61" s="73">
        <v>1</v>
      </c>
      <c r="BB61" s="74"/>
      <c r="BC61" s="74"/>
      <c r="BD61" s="74"/>
      <c r="BE61" s="74"/>
      <c r="BF61" s="74"/>
      <c r="BG61" s="74"/>
      <c r="BH61" s="74"/>
      <c r="BI61" s="74"/>
      <c r="BJ61" s="73">
        <v>3</v>
      </c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7"/>
      <c r="CA61" s="76">
        <f t="shared" si="3"/>
        <v>67</v>
      </c>
    </row>
    <row r="62" spans="1:79" x14ac:dyDescent="0.25">
      <c r="A62" s="70" t="s">
        <v>88</v>
      </c>
      <c r="B62" s="71"/>
      <c r="C62" s="72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3">
        <v>61</v>
      </c>
      <c r="AQ62" s="74"/>
      <c r="AR62" s="74"/>
      <c r="AS62" s="74"/>
      <c r="AT62" s="73">
        <v>1</v>
      </c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3">
        <v>1</v>
      </c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7"/>
      <c r="CA62" s="76">
        <f t="shared" si="3"/>
        <v>63</v>
      </c>
    </row>
    <row r="63" spans="1:79" x14ac:dyDescent="0.25">
      <c r="A63" s="70" t="s">
        <v>74</v>
      </c>
      <c r="B63" s="71"/>
      <c r="C63" s="72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3">
        <v>1</v>
      </c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3">
        <v>25</v>
      </c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3">
        <v>33</v>
      </c>
      <c r="BS63" s="74"/>
      <c r="BT63" s="74"/>
      <c r="BU63" s="73">
        <v>3</v>
      </c>
      <c r="BV63" s="74"/>
      <c r="BW63" s="74"/>
      <c r="BX63" s="74"/>
      <c r="BY63" s="74"/>
      <c r="BZ63" s="77"/>
      <c r="CA63" s="76">
        <f t="shared" si="3"/>
        <v>62</v>
      </c>
    </row>
    <row r="64" spans="1:79" x14ac:dyDescent="0.25">
      <c r="A64" s="70" t="s">
        <v>206</v>
      </c>
      <c r="B64" s="71"/>
      <c r="C64" s="78">
        <v>1</v>
      </c>
      <c r="D64" s="73">
        <v>1</v>
      </c>
      <c r="E64" s="74"/>
      <c r="F64" s="74"/>
      <c r="G64" s="74"/>
      <c r="H64" s="74"/>
      <c r="I64" s="74"/>
      <c r="J64" s="74"/>
      <c r="K64" s="74"/>
      <c r="L64" s="74"/>
      <c r="M64" s="73">
        <v>1</v>
      </c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3">
        <v>1</v>
      </c>
      <c r="Z64" s="74"/>
      <c r="AA64" s="73">
        <v>2</v>
      </c>
      <c r="AB64" s="74"/>
      <c r="AC64" s="74"/>
      <c r="AD64" s="74"/>
      <c r="AE64" s="74"/>
      <c r="AF64" s="74"/>
      <c r="AG64" s="74"/>
      <c r="AH64" s="73">
        <v>1</v>
      </c>
      <c r="AI64" s="73">
        <v>8</v>
      </c>
      <c r="AJ64" s="74"/>
      <c r="AK64" s="73">
        <v>10</v>
      </c>
      <c r="AL64" s="73">
        <v>9</v>
      </c>
      <c r="AM64" s="74"/>
      <c r="AN64" s="74"/>
      <c r="AO64" s="74"/>
      <c r="AP64" s="74"/>
      <c r="AQ64" s="73">
        <v>21</v>
      </c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3">
        <v>3</v>
      </c>
      <c r="BL64" s="74"/>
      <c r="BM64" s="74"/>
      <c r="BN64" s="74"/>
      <c r="BO64" s="74"/>
      <c r="BP64" s="74"/>
      <c r="BQ64" s="73">
        <v>1</v>
      </c>
      <c r="BR64" s="74"/>
      <c r="BS64" s="74"/>
      <c r="BT64" s="74"/>
      <c r="BU64" s="74"/>
      <c r="BV64" s="74"/>
      <c r="BW64" s="74"/>
      <c r="BX64" s="74"/>
      <c r="BY64" s="74"/>
      <c r="BZ64" s="77"/>
      <c r="CA64" s="76">
        <f t="shared" si="3"/>
        <v>59</v>
      </c>
    </row>
    <row r="65" spans="1:79" x14ac:dyDescent="0.25">
      <c r="A65" s="70" t="s">
        <v>152</v>
      </c>
      <c r="B65" s="71"/>
      <c r="C65" s="72"/>
      <c r="D65" s="73">
        <v>1</v>
      </c>
      <c r="E65" s="74"/>
      <c r="F65" s="73">
        <v>1</v>
      </c>
      <c r="G65" s="74"/>
      <c r="H65" s="74"/>
      <c r="I65" s="74"/>
      <c r="J65" s="73">
        <v>1</v>
      </c>
      <c r="K65" s="73">
        <v>1</v>
      </c>
      <c r="L65" s="73">
        <v>1</v>
      </c>
      <c r="M65" s="74"/>
      <c r="N65" s="73">
        <v>1</v>
      </c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3">
        <v>50</v>
      </c>
      <c r="AH65" s="74"/>
      <c r="AI65" s="74"/>
      <c r="AJ65" s="74"/>
      <c r="AK65" s="74"/>
      <c r="AL65" s="74"/>
      <c r="AM65" s="73">
        <v>2</v>
      </c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3">
        <v>1</v>
      </c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7"/>
      <c r="CA65" s="76">
        <f t="shared" si="3"/>
        <v>59</v>
      </c>
    </row>
    <row r="66" spans="1:79" x14ac:dyDescent="0.25">
      <c r="A66" s="70" t="s">
        <v>582</v>
      </c>
      <c r="B66" s="71"/>
      <c r="C66" s="72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3">
        <v>2</v>
      </c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3">
        <v>14</v>
      </c>
      <c r="BH66" s="73">
        <v>1</v>
      </c>
      <c r="BI66" s="74"/>
      <c r="BJ66" s="74"/>
      <c r="BK66" s="74"/>
      <c r="BL66" s="74"/>
      <c r="BM66" s="74"/>
      <c r="BN66" s="74"/>
      <c r="BO66" s="74"/>
      <c r="BP66" s="73">
        <v>18</v>
      </c>
      <c r="BQ66" s="74"/>
      <c r="BR66" s="74"/>
      <c r="BS66" s="74"/>
      <c r="BT66" s="74"/>
      <c r="BU66" s="74"/>
      <c r="BV66" s="73">
        <v>17</v>
      </c>
      <c r="BW66" s="74"/>
      <c r="BX66" s="74"/>
      <c r="BY66" s="73">
        <v>1</v>
      </c>
      <c r="BZ66" s="77"/>
      <c r="CA66" s="76">
        <f t="shared" si="3"/>
        <v>53</v>
      </c>
    </row>
    <row r="67" spans="1:79" x14ac:dyDescent="0.25">
      <c r="A67" s="70" t="s">
        <v>350</v>
      </c>
      <c r="B67" s="71"/>
      <c r="C67" s="72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>
        <v>10</v>
      </c>
      <c r="AK67" s="74"/>
      <c r="AL67" s="74"/>
      <c r="AM67" s="74"/>
      <c r="AN67" s="74"/>
      <c r="AO67" s="74"/>
      <c r="AP67" s="74"/>
      <c r="AQ67" s="74"/>
      <c r="AR67" s="73">
        <v>2</v>
      </c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3">
        <v>41</v>
      </c>
      <c r="BS67" s="74"/>
      <c r="BT67" s="74"/>
      <c r="BU67" s="74"/>
      <c r="BV67" s="74"/>
      <c r="BW67" s="74"/>
      <c r="BX67" s="74"/>
      <c r="BY67" s="74"/>
      <c r="BZ67" s="77"/>
      <c r="CA67" s="76">
        <f t="shared" ref="CA67:CA130" si="4">SUM(C67:BZ67)</f>
        <v>53</v>
      </c>
    </row>
    <row r="68" spans="1:79" x14ac:dyDescent="0.25">
      <c r="A68" s="70" t="s">
        <v>302</v>
      </c>
      <c r="B68" s="71"/>
      <c r="C68" s="7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3">
        <v>43</v>
      </c>
      <c r="AS68" s="74"/>
      <c r="AT68" s="74"/>
      <c r="AU68" s="73">
        <v>1</v>
      </c>
      <c r="AV68" s="74"/>
      <c r="AW68" s="74"/>
      <c r="AX68" s="74"/>
      <c r="AY68" s="74"/>
      <c r="AZ68" s="73">
        <v>2</v>
      </c>
      <c r="BA68" s="74"/>
      <c r="BB68" s="74"/>
      <c r="BC68" s="73">
        <v>3</v>
      </c>
      <c r="BD68" s="74"/>
      <c r="BE68" s="74"/>
      <c r="BF68" s="74"/>
      <c r="BG68" s="74"/>
      <c r="BH68" s="74"/>
      <c r="BI68" s="74"/>
      <c r="BJ68" s="74"/>
      <c r="BK68" s="74"/>
      <c r="BL68" s="73">
        <v>1</v>
      </c>
      <c r="BM68" s="74"/>
      <c r="BN68" s="74"/>
      <c r="BO68" s="74"/>
      <c r="BP68" s="74"/>
      <c r="BQ68" s="74"/>
      <c r="BR68" s="73">
        <v>2</v>
      </c>
      <c r="BS68" s="74"/>
      <c r="BT68" s="74"/>
      <c r="BU68" s="74"/>
      <c r="BV68" s="74"/>
      <c r="BW68" s="74"/>
      <c r="BX68" s="74"/>
      <c r="BY68" s="74"/>
      <c r="BZ68" s="77"/>
      <c r="CA68" s="76">
        <f t="shared" si="4"/>
        <v>52</v>
      </c>
    </row>
    <row r="69" spans="1:79" x14ac:dyDescent="0.25">
      <c r="A69" s="70" t="s">
        <v>444</v>
      </c>
      <c r="B69" s="71"/>
      <c r="C69" s="72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3">
        <v>47</v>
      </c>
      <c r="AH69" s="74"/>
      <c r="AI69" s="74"/>
      <c r="AJ69" s="73">
        <v>2</v>
      </c>
      <c r="AK69" s="74"/>
      <c r="AL69" s="74"/>
      <c r="AM69" s="73">
        <v>2</v>
      </c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7"/>
      <c r="CA69" s="76">
        <f t="shared" si="4"/>
        <v>51</v>
      </c>
    </row>
    <row r="70" spans="1:79" x14ac:dyDescent="0.25">
      <c r="A70" s="70" t="s">
        <v>518</v>
      </c>
      <c r="B70" s="71"/>
      <c r="C70" s="7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3">
        <v>1</v>
      </c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3">
        <v>17</v>
      </c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3">
        <v>31</v>
      </c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7"/>
      <c r="CA70" s="76">
        <f t="shared" si="4"/>
        <v>49</v>
      </c>
    </row>
    <row r="71" spans="1:79" x14ac:dyDescent="0.25">
      <c r="A71" s="70" t="s">
        <v>328</v>
      </c>
      <c r="B71" s="71"/>
      <c r="C71" s="7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3">
        <v>13</v>
      </c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3">
        <v>3</v>
      </c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3">
        <v>33</v>
      </c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7"/>
      <c r="CA71" s="76">
        <f t="shared" si="4"/>
        <v>49</v>
      </c>
    </row>
    <row r="72" spans="1:79" x14ac:dyDescent="0.25">
      <c r="A72" s="70" t="s">
        <v>194</v>
      </c>
      <c r="B72" s="71"/>
      <c r="C72" s="72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3">
        <v>47</v>
      </c>
      <c r="AH72" s="74"/>
      <c r="AI72" s="74"/>
      <c r="AJ72" s="74"/>
      <c r="AK72" s="74"/>
      <c r="AL72" s="74"/>
      <c r="AM72" s="73">
        <v>1</v>
      </c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7"/>
      <c r="CA72" s="76">
        <f t="shared" si="4"/>
        <v>48</v>
      </c>
    </row>
    <row r="73" spans="1:79" x14ac:dyDescent="0.25">
      <c r="A73" s="70" t="s">
        <v>172</v>
      </c>
      <c r="B73" s="71"/>
      <c r="C73" s="72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3">
        <v>2</v>
      </c>
      <c r="AH73" s="74"/>
      <c r="AI73" s="74"/>
      <c r="AJ73" s="73">
        <v>46</v>
      </c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7"/>
      <c r="CA73" s="76">
        <f t="shared" si="4"/>
        <v>48</v>
      </c>
    </row>
    <row r="74" spans="1:79" x14ac:dyDescent="0.25">
      <c r="A74" s="70" t="s">
        <v>386</v>
      </c>
      <c r="B74" s="71"/>
      <c r="C74" s="72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3">
        <v>20</v>
      </c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3">
        <v>26</v>
      </c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7"/>
      <c r="CA74" s="76">
        <f t="shared" si="4"/>
        <v>46</v>
      </c>
    </row>
    <row r="75" spans="1:79" x14ac:dyDescent="0.25">
      <c r="A75" s="70" t="s">
        <v>284</v>
      </c>
      <c r="B75" s="71"/>
      <c r="C75" s="72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3">
        <v>10</v>
      </c>
      <c r="AH75" s="74"/>
      <c r="AI75" s="74"/>
      <c r="AJ75" s="73">
        <v>4</v>
      </c>
      <c r="AK75" s="74"/>
      <c r="AL75" s="74"/>
      <c r="AM75" s="74"/>
      <c r="AN75" s="74"/>
      <c r="AO75" s="74"/>
      <c r="AP75" s="74"/>
      <c r="AQ75" s="74"/>
      <c r="AR75" s="73">
        <v>3</v>
      </c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3">
        <v>28</v>
      </c>
      <c r="BS75" s="74"/>
      <c r="BT75" s="74"/>
      <c r="BU75" s="74"/>
      <c r="BV75" s="74"/>
      <c r="BW75" s="74"/>
      <c r="BX75" s="74"/>
      <c r="BY75" s="74"/>
      <c r="BZ75" s="77"/>
      <c r="CA75" s="76">
        <f t="shared" si="4"/>
        <v>45</v>
      </c>
    </row>
    <row r="76" spans="1:79" x14ac:dyDescent="0.25">
      <c r="A76" s="70" t="s">
        <v>8</v>
      </c>
      <c r="B76" s="71"/>
      <c r="C76" s="72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3">
        <v>32</v>
      </c>
      <c r="AH76" s="74"/>
      <c r="AI76" s="74"/>
      <c r="AJ76" s="74"/>
      <c r="AK76" s="74"/>
      <c r="AL76" s="74"/>
      <c r="AM76" s="73">
        <v>13</v>
      </c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7"/>
      <c r="CA76" s="76">
        <f t="shared" si="4"/>
        <v>45</v>
      </c>
    </row>
    <row r="77" spans="1:79" x14ac:dyDescent="0.25">
      <c r="A77" s="70" t="s">
        <v>294</v>
      </c>
      <c r="B77" s="71"/>
      <c r="C77" s="72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3">
        <v>20</v>
      </c>
      <c r="AH77" s="74"/>
      <c r="AI77" s="74"/>
      <c r="AJ77" s="74"/>
      <c r="AK77" s="74"/>
      <c r="AL77" s="74"/>
      <c r="AM77" s="73">
        <v>20</v>
      </c>
      <c r="AN77" s="74"/>
      <c r="AO77" s="74"/>
      <c r="AP77" s="73">
        <v>2</v>
      </c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3">
        <v>1</v>
      </c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7"/>
      <c r="CA77" s="76">
        <f t="shared" si="4"/>
        <v>43</v>
      </c>
    </row>
    <row r="78" spans="1:79" x14ac:dyDescent="0.25">
      <c r="A78" s="70" t="s">
        <v>372</v>
      </c>
      <c r="B78" s="71"/>
      <c r="C78" s="72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3">
        <v>1</v>
      </c>
      <c r="X78" s="74"/>
      <c r="Y78" s="73">
        <v>1</v>
      </c>
      <c r="Z78" s="74"/>
      <c r="AA78" s="74"/>
      <c r="AB78" s="74"/>
      <c r="AC78" s="74"/>
      <c r="AD78" s="74"/>
      <c r="AE78" s="74"/>
      <c r="AF78" s="74"/>
      <c r="AG78" s="73">
        <v>14</v>
      </c>
      <c r="AH78" s="74"/>
      <c r="AI78" s="74"/>
      <c r="AJ78" s="73">
        <v>26</v>
      </c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7"/>
      <c r="CA78" s="76">
        <f t="shared" si="4"/>
        <v>42</v>
      </c>
    </row>
    <row r="79" spans="1:79" x14ac:dyDescent="0.25">
      <c r="A79" s="70" t="s">
        <v>48</v>
      </c>
      <c r="B79" s="71"/>
      <c r="C79" s="72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3">
        <v>1</v>
      </c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3">
        <v>41</v>
      </c>
      <c r="BR79" s="74"/>
      <c r="BS79" s="74"/>
      <c r="BT79" s="74"/>
      <c r="BU79" s="74"/>
      <c r="BV79" s="74"/>
      <c r="BW79" s="74"/>
      <c r="BX79" s="74"/>
      <c r="BY79" s="74"/>
      <c r="BZ79" s="77"/>
      <c r="CA79" s="76">
        <f t="shared" si="4"/>
        <v>42</v>
      </c>
    </row>
    <row r="80" spans="1:79" x14ac:dyDescent="0.25">
      <c r="A80" s="70" t="s">
        <v>462</v>
      </c>
      <c r="B80" s="71"/>
      <c r="C80" s="72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3">
        <v>18</v>
      </c>
      <c r="AS80" s="74"/>
      <c r="AT80" s="74"/>
      <c r="AU80" s="74"/>
      <c r="AV80" s="74"/>
      <c r="AW80" s="74"/>
      <c r="AX80" s="74"/>
      <c r="AY80" s="74"/>
      <c r="AZ80" s="73">
        <v>1</v>
      </c>
      <c r="BA80" s="74"/>
      <c r="BB80" s="74"/>
      <c r="BC80" s="73">
        <v>22</v>
      </c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7"/>
      <c r="CA80" s="76">
        <f t="shared" si="4"/>
        <v>41</v>
      </c>
    </row>
    <row r="81" spans="1:79" x14ac:dyDescent="0.25">
      <c r="A81" s="70" t="s">
        <v>144</v>
      </c>
      <c r="B81" s="71"/>
      <c r="C81" s="72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3">
        <v>1</v>
      </c>
      <c r="AJ81" s="74"/>
      <c r="AK81" s="73">
        <v>1</v>
      </c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3">
        <v>34</v>
      </c>
      <c r="BB81" s="74"/>
      <c r="BC81" s="74"/>
      <c r="BD81" s="74"/>
      <c r="BE81" s="74"/>
      <c r="BF81" s="73">
        <v>3</v>
      </c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3">
        <v>2</v>
      </c>
      <c r="BT81" s="74"/>
      <c r="BU81" s="74"/>
      <c r="BV81" s="74"/>
      <c r="BW81" s="74"/>
      <c r="BX81" s="74"/>
      <c r="BY81" s="74"/>
      <c r="BZ81" s="77"/>
      <c r="CA81" s="76">
        <f t="shared" si="4"/>
        <v>41</v>
      </c>
    </row>
    <row r="82" spans="1:79" x14ac:dyDescent="0.25">
      <c r="A82" s="70" t="s">
        <v>592</v>
      </c>
      <c r="B82" s="71"/>
      <c r="C82" s="72"/>
      <c r="D82" s="74"/>
      <c r="E82" s="73">
        <v>1</v>
      </c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3">
        <v>38</v>
      </c>
      <c r="AK82" s="74"/>
      <c r="AL82" s="74"/>
      <c r="AM82" s="73">
        <v>1</v>
      </c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7"/>
      <c r="CA82" s="76">
        <f t="shared" si="4"/>
        <v>40</v>
      </c>
    </row>
    <row r="83" spans="1:79" x14ac:dyDescent="0.25">
      <c r="A83" s="70" t="s">
        <v>280</v>
      </c>
      <c r="B83" s="71"/>
      <c r="C83" s="72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3">
        <v>8</v>
      </c>
      <c r="AH83" s="74"/>
      <c r="AI83" s="74"/>
      <c r="AJ83" s="74"/>
      <c r="AK83" s="74"/>
      <c r="AL83" s="74"/>
      <c r="AM83" s="73">
        <v>29</v>
      </c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3">
        <v>2</v>
      </c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7"/>
      <c r="CA83" s="76">
        <f t="shared" si="4"/>
        <v>39</v>
      </c>
    </row>
    <row r="84" spans="1:79" x14ac:dyDescent="0.25">
      <c r="A84" s="70" t="s">
        <v>520</v>
      </c>
      <c r="B84" s="71"/>
      <c r="C84" s="72"/>
      <c r="D84" s="74"/>
      <c r="E84" s="73">
        <v>2</v>
      </c>
      <c r="F84" s="74"/>
      <c r="G84" s="74"/>
      <c r="H84" s="74"/>
      <c r="I84" s="74"/>
      <c r="J84" s="74"/>
      <c r="K84" s="73">
        <v>1</v>
      </c>
      <c r="L84" s="74"/>
      <c r="M84" s="74"/>
      <c r="N84" s="74"/>
      <c r="O84" s="74"/>
      <c r="P84" s="74"/>
      <c r="Q84" s="74"/>
      <c r="R84" s="74"/>
      <c r="S84" s="74"/>
      <c r="T84" s="73">
        <v>1</v>
      </c>
      <c r="U84" s="73">
        <v>1</v>
      </c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3">
        <v>7</v>
      </c>
      <c r="AH84" s="73">
        <v>1</v>
      </c>
      <c r="AI84" s="74"/>
      <c r="AJ84" s="73">
        <v>23</v>
      </c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3">
        <v>2</v>
      </c>
      <c r="BQ84" s="74"/>
      <c r="BR84" s="74"/>
      <c r="BS84" s="74"/>
      <c r="BT84" s="74"/>
      <c r="BU84" s="74"/>
      <c r="BV84" s="74"/>
      <c r="BW84" s="74"/>
      <c r="BX84" s="74"/>
      <c r="BY84" s="74"/>
      <c r="BZ84" s="77"/>
      <c r="CA84" s="76">
        <f t="shared" si="4"/>
        <v>38</v>
      </c>
    </row>
    <row r="85" spans="1:79" x14ac:dyDescent="0.25">
      <c r="A85" s="70" t="s">
        <v>200</v>
      </c>
      <c r="B85" s="71"/>
      <c r="C85" s="72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3">
        <v>20</v>
      </c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3">
        <v>18</v>
      </c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7"/>
      <c r="CA85" s="76">
        <f t="shared" si="4"/>
        <v>38</v>
      </c>
    </row>
    <row r="86" spans="1:79" x14ac:dyDescent="0.25">
      <c r="A86" s="70" t="s">
        <v>162</v>
      </c>
      <c r="B86" s="71"/>
      <c r="C86" s="72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3">
        <v>38</v>
      </c>
      <c r="BR86" s="74"/>
      <c r="BS86" s="74"/>
      <c r="BT86" s="74"/>
      <c r="BU86" s="74"/>
      <c r="BV86" s="74"/>
      <c r="BW86" s="74"/>
      <c r="BX86" s="74"/>
      <c r="BY86" s="74"/>
      <c r="BZ86" s="77"/>
      <c r="CA86" s="76">
        <f t="shared" si="4"/>
        <v>38</v>
      </c>
    </row>
    <row r="87" spans="1:79" x14ac:dyDescent="0.25">
      <c r="A87" s="70" t="s">
        <v>130</v>
      </c>
      <c r="B87" s="71"/>
      <c r="C87" s="72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3">
        <v>7</v>
      </c>
      <c r="BH87" s="73">
        <v>3</v>
      </c>
      <c r="BI87" s="74"/>
      <c r="BJ87" s="74"/>
      <c r="BK87" s="74"/>
      <c r="BL87" s="74"/>
      <c r="BM87" s="74"/>
      <c r="BN87" s="74"/>
      <c r="BO87" s="74"/>
      <c r="BP87" s="73">
        <v>24</v>
      </c>
      <c r="BQ87" s="74"/>
      <c r="BR87" s="74"/>
      <c r="BS87" s="74"/>
      <c r="BT87" s="74"/>
      <c r="BU87" s="74"/>
      <c r="BV87" s="73">
        <v>3</v>
      </c>
      <c r="BW87" s="74"/>
      <c r="BX87" s="73">
        <v>1</v>
      </c>
      <c r="BY87" s="74"/>
      <c r="BZ87" s="77"/>
      <c r="CA87" s="76">
        <f t="shared" si="4"/>
        <v>38</v>
      </c>
    </row>
    <row r="88" spans="1:79" x14ac:dyDescent="0.25">
      <c r="A88" s="70" t="s">
        <v>106</v>
      </c>
      <c r="B88" s="71"/>
      <c r="C88" s="72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3">
        <v>1</v>
      </c>
      <c r="AL88" s="73">
        <v>1</v>
      </c>
      <c r="AM88" s="74"/>
      <c r="AN88" s="74"/>
      <c r="AO88" s="74"/>
      <c r="AP88" s="74"/>
      <c r="AQ88" s="73">
        <v>2</v>
      </c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3">
        <v>34</v>
      </c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7"/>
      <c r="CA88" s="76">
        <f t="shared" si="4"/>
        <v>38</v>
      </c>
    </row>
    <row r="89" spans="1:79" x14ac:dyDescent="0.25">
      <c r="A89" s="70" t="s">
        <v>304</v>
      </c>
      <c r="B89" s="71"/>
      <c r="C89" s="72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3">
        <v>31</v>
      </c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3">
        <v>6</v>
      </c>
      <c r="BS89" s="74"/>
      <c r="BT89" s="74"/>
      <c r="BU89" s="74"/>
      <c r="BV89" s="74"/>
      <c r="BW89" s="74"/>
      <c r="BX89" s="74"/>
      <c r="BY89" s="74"/>
      <c r="BZ89" s="77"/>
      <c r="CA89" s="76">
        <f t="shared" si="4"/>
        <v>37</v>
      </c>
    </row>
    <row r="90" spans="1:79" x14ac:dyDescent="0.25">
      <c r="A90" s="70" t="s">
        <v>42</v>
      </c>
      <c r="B90" s="71"/>
      <c r="C90" s="72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3">
        <v>1</v>
      </c>
      <c r="BF90" s="74"/>
      <c r="BG90" s="74"/>
      <c r="BH90" s="73">
        <v>7</v>
      </c>
      <c r="BI90" s="74"/>
      <c r="BJ90" s="74"/>
      <c r="BK90" s="74"/>
      <c r="BL90" s="74"/>
      <c r="BM90" s="74"/>
      <c r="BN90" s="74"/>
      <c r="BO90" s="74"/>
      <c r="BP90" s="73">
        <v>4</v>
      </c>
      <c r="BQ90" s="74"/>
      <c r="BR90" s="74"/>
      <c r="BS90" s="74"/>
      <c r="BT90" s="73">
        <v>1</v>
      </c>
      <c r="BU90" s="74"/>
      <c r="BV90" s="74"/>
      <c r="BW90" s="74"/>
      <c r="BX90" s="73">
        <v>24</v>
      </c>
      <c r="BY90" s="74"/>
      <c r="BZ90" s="77"/>
      <c r="CA90" s="76">
        <f t="shared" si="4"/>
        <v>37</v>
      </c>
    </row>
    <row r="91" spans="1:79" x14ac:dyDescent="0.25">
      <c r="A91" s="70" t="s">
        <v>72</v>
      </c>
      <c r="B91" s="71"/>
      <c r="C91" s="72"/>
      <c r="D91" s="74"/>
      <c r="E91" s="73">
        <v>2</v>
      </c>
      <c r="F91" s="73">
        <v>1</v>
      </c>
      <c r="G91" s="73">
        <v>1</v>
      </c>
      <c r="H91" s="73">
        <v>1</v>
      </c>
      <c r="I91" s="74"/>
      <c r="J91" s="73">
        <v>13</v>
      </c>
      <c r="K91" s="74"/>
      <c r="L91" s="74"/>
      <c r="M91" s="74"/>
      <c r="N91" s="74"/>
      <c r="O91" s="74"/>
      <c r="P91" s="74"/>
      <c r="Q91" s="74"/>
      <c r="R91" s="73">
        <v>1</v>
      </c>
      <c r="S91" s="74"/>
      <c r="T91" s="73">
        <v>1</v>
      </c>
      <c r="U91" s="73">
        <v>1</v>
      </c>
      <c r="V91" s="74"/>
      <c r="W91" s="73">
        <v>5</v>
      </c>
      <c r="X91" s="74"/>
      <c r="Y91" s="74"/>
      <c r="Z91" s="74"/>
      <c r="AA91" s="73">
        <v>10</v>
      </c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7"/>
      <c r="CA91" s="76">
        <f t="shared" si="4"/>
        <v>36</v>
      </c>
    </row>
    <row r="92" spans="1:79" x14ac:dyDescent="0.25">
      <c r="A92" s="70" t="s">
        <v>500</v>
      </c>
      <c r="B92" s="71"/>
      <c r="C92" s="72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3">
        <v>1</v>
      </c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3">
        <v>8</v>
      </c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3">
        <v>26</v>
      </c>
      <c r="BS92" s="74"/>
      <c r="BT92" s="74"/>
      <c r="BU92" s="74"/>
      <c r="BV92" s="74"/>
      <c r="BW92" s="74"/>
      <c r="BX92" s="74"/>
      <c r="BY92" s="74"/>
      <c r="BZ92" s="77"/>
      <c r="CA92" s="76">
        <f t="shared" si="4"/>
        <v>35</v>
      </c>
    </row>
    <row r="93" spans="1:79" x14ac:dyDescent="0.25">
      <c r="A93" s="70" t="s">
        <v>562</v>
      </c>
      <c r="B93" s="71"/>
      <c r="C93" s="72"/>
      <c r="D93" s="73">
        <v>2</v>
      </c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3">
        <v>31</v>
      </c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7"/>
      <c r="CA93" s="76">
        <f t="shared" si="4"/>
        <v>33</v>
      </c>
    </row>
    <row r="94" spans="1:79" x14ac:dyDescent="0.25">
      <c r="A94" s="70" t="s">
        <v>402</v>
      </c>
      <c r="B94" s="71"/>
      <c r="C94" s="72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3">
        <v>19</v>
      </c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3">
        <v>13</v>
      </c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7"/>
      <c r="CA94" s="76">
        <f t="shared" si="4"/>
        <v>32</v>
      </c>
    </row>
    <row r="95" spans="1:79" x14ac:dyDescent="0.25">
      <c r="A95" s="70" t="s">
        <v>590</v>
      </c>
      <c r="B95" s="71"/>
      <c r="C95" s="72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3">
        <v>4</v>
      </c>
      <c r="AQ95" s="74"/>
      <c r="AR95" s="73">
        <v>1</v>
      </c>
      <c r="AS95" s="74"/>
      <c r="AT95" s="74"/>
      <c r="AU95" s="74"/>
      <c r="AV95" s="74"/>
      <c r="AW95" s="74"/>
      <c r="AX95" s="74"/>
      <c r="AY95" s="74"/>
      <c r="AZ95" s="74"/>
      <c r="BA95" s="73">
        <v>1</v>
      </c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3">
        <v>25</v>
      </c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7"/>
      <c r="CA95" s="76">
        <f t="shared" si="4"/>
        <v>31</v>
      </c>
    </row>
    <row r="96" spans="1:79" x14ac:dyDescent="0.25">
      <c r="A96" s="70" t="s">
        <v>52</v>
      </c>
      <c r="B96" s="71"/>
      <c r="C96" s="72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3">
        <v>24</v>
      </c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3">
        <v>4</v>
      </c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3">
        <v>3</v>
      </c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7"/>
      <c r="CA96" s="76">
        <f t="shared" si="4"/>
        <v>31</v>
      </c>
    </row>
    <row r="97" spans="1:79" x14ac:dyDescent="0.25">
      <c r="A97" s="70" t="s">
        <v>40</v>
      </c>
      <c r="B97" s="71"/>
      <c r="C97" s="72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3">
        <v>31</v>
      </c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7"/>
      <c r="CA97" s="76">
        <f t="shared" si="4"/>
        <v>31</v>
      </c>
    </row>
    <row r="98" spans="1:79" x14ac:dyDescent="0.25">
      <c r="A98" s="70" t="s">
        <v>356</v>
      </c>
      <c r="B98" s="71"/>
      <c r="C98" s="72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3">
        <v>30</v>
      </c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7"/>
      <c r="CA98" s="76">
        <f t="shared" si="4"/>
        <v>30</v>
      </c>
    </row>
    <row r="99" spans="1:79" x14ac:dyDescent="0.25">
      <c r="A99" s="70" t="s">
        <v>60</v>
      </c>
      <c r="B99" s="71"/>
      <c r="C99" s="72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3">
        <v>2</v>
      </c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3">
        <v>25</v>
      </c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3">
        <v>3</v>
      </c>
      <c r="BT99" s="74"/>
      <c r="BU99" s="74"/>
      <c r="BV99" s="74"/>
      <c r="BW99" s="74"/>
      <c r="BX99" s="74"/>
      <c r="BY99" s="74"/>
      <c r="BZ99" s="77"/>
      <c r="CA99" s="76">
        <f t="shared" si="4"/>
        <v>30</v>
      </c>
    </row>
    <row r="100" spans="1:79" x14ac:dyDescent="0.25">
      <c r="A100" s="70" t="s">
        <v>14</v>
      </c>
      <c r="B100" s="71"/>
      <c r="C100" s="72"/>
      <c r="D100" s="74"/>
      <c r="E100" s="74"/>
      <c r="F100" s="74"/>
      <c r="G100" s="74"/>
      <c r="H100" s="74"/>
      <c r="I100" s="74"/>
      <c r="J100" s="74"/>
      <c r="K100" s="73">
        <v>1</v>
      </c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3">
        <v>2</v>
      </c>
      <c r="X100" s="74"/>
      <c r="Y100" s="74"/>
      <c r="Z100" s="74"/>
      <c r="AA100" s="73">
        <v>3</v>
      </c>
      <c r="AB100" s="74"/>
      <c r="AC100" s="74"/>
      <c r="AD100" s="74"/>
      <c r="AE100" s="74"/>
      <c r="AF100" s="74"/>
      <c r="AG100" s="73">
        <v>3</v>
      </c>
      <c r="AH100" s="73">
        <v>9</v>
      </c>
      <c r="AI100" s="73">
        <v>5</v>
      </c>
      <c r="AJ100" s="74"/>
      <c r="AK100" s="73">
        <v>3</v>
      </c>
      <c r="AL100" s="74"/>
      <c r="AM100" s="73">
        <v>4</v>
      </c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7"/>
      <c r="CA100" s="76">
        <f t="shared" si="4"/>
        <v>30</v>
      </c>
    </row>
    <row r="101" spans="1:79" x14ac:dyDescent="0.25">
      <c r="A101" s="70" t="s">
        <v>570</v>
      </c>
      <c r="B101" s="71"/>
      <c r="C101" s="72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3">
        <v>1</v>
      </c>
      <c r="AH101" s="74"/>
      <c r="AI101" s="74"/>
      <c r="AJ101" s="74"/>
      <c r="AK101" s="74"/>
      <c r="AL101" s="74"/>
      <c r="AM101" s="73">
        <v>1</v>
      </c>
      <c r="AN101" s="74"/>
      <c r="AO101" s="73">
        <v>15</v>
      </c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3">
        <v>12</v>
      </c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7"/>
      <c r="CA101" s="76">
        <f t="shared" si="4"/>
        <v>29</v>
      </c>
    </row>
    <row r="102" spans="1:79" x14ac:dyDescent="0.25">
      <c r="A102" s="70" t="s">
        <v>496</v>
      </c>
      <c r="B102" s="71"/>
      <c r="C102" s="72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3">
        <v>8</v>
      </c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3">
        <v>21</v>
      </c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7"/>
      <c r="CA102" s="76">
        <f t="shared" si="4"/>
        <v>29</v>
      </c>
    </row>
    <row r="103" spans="1:79" x14ac:dyDescent="0.25">
      <c r="A103" s="70" t="s">
        <v>410</v>
      </c>
      <c r="B103" s="71"/>
      <c r="C103" s="72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3">
        <v>1</v>
      </c>
      <c r="Z103" s="74"/>
      <c r="AA103" s="73">
        <v>1</v>
      </c>
      <c r="AB103" s="73">
        <v>1</v>
      </c>
      <c r="AC103" s="73">
        <v>1</v>
      </c>
      <c r="AD103" s="73">
        <v>1</v>
      </c>
      <c r="AE103" s="74"/>
      <c r="AF103" s="74"/>
      <c r="AG103" s="74"/>
      <c r="AH103" s="74"/>
      <c r="AI103" s="74"/>
      <c r="AJ103" s="74"/>
      <c r="AK103" s="74"/>
      <c r="AL103" s="74"/>
      <c r="AM103" s="73">
        <v>5</v>
      </c>
      <c r="AN103" s="74"/>
      <c r="AO103" s="73">
        <v>1</v>
      </c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3">
        <v>14</v>
      </c>
      <c r="BB103" s="74"/>
      <c r="BC103" s="74"/>
      <c r="BD103" s="74"/>
      <c r="BE103" s="74"/>
      <c r="BF103" s="73">
        <v>4</v>
      </c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7"/>
      <c r="CA103" s="76">
        <f t="shared" si="4"/>
        <v>29</v>
      </c>
    </row>
    <row r="104" spans="1:79" x14ac:dyDescent="0.25">
      <c r="A104" s="70" t="s">
        <v>404</v>
      </c>
      <c r="B104" s="71"/>
      <c r="C104" s="72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3">
        <v>19</v>
      </c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3">
        <v>1</v>
      </c>
      <c r="BH104" s="73">
        <v>1</v>
      </c>
      <c r="BI104" s="74"/>
      <c r="BJ104" s="74"/>
      <c r="BK104" s="74"/>
      <c r="BL104" s="74"/>
      <c r="BM104" s="74"/>
      <c r="BN104" s="74"/>
      <c r="BO104" s="74"/>
      <c r="BP104" s="73">
        <v>2</v>
      </c>
      <c r="BQ104" s="74"/>
      <c r="BR104" s="74"/>
      <c r="BS104" s="74"/>
      <c r="BT104" s="74"/>
      <c r="BU104" s="74"/>
      <c r="BV104" s="73">
        <v>6</v>
      </c>
      <c r="BW104" s="74"/>
      <c r="BX104" s="74"/>
      <c r="BY104" s="74"/>
      <c r="BZ104" s="77"/>
      <c r="CA104" s="76">
        <f t="shared" si="4"/>
        <v>29</v>
      </c>
    </row>
    <row r="105" spans="1:79" x14ac:dyDescent="0.25">
      <c r="A105" s="70" t="s">
        <v>336</v>
      </c>
      <c r="B105" s="71"/>
      <c r="C105" s="72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3">
        <v>1</v>
      </c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3">
        <v>1</v>
      </c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3">
        <v>26</v>
      </c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7"/>
      <c r="CA105" s="76">
        <f t="shared" si="4"/>
        <v>28</v>
      </c>
    </row>
    <row r="106" spans="1:79" x14ac:dyDescent="0.25">
      <c r="A106" s="70" t="s">
        <v>234</v>
      </c>
      <c r="B106" s="71"/>
      <c r="C106" s="72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3">
        <v>2</v>
      </c>
      <c r="AO106" s="73">
        <v>4</v>
      </c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3">
        <v>17</v>
      </c>
      <c r="BB106" s="74"/>
      <c r="BC106" s="74"/>
      <c r="BD106" s="74"/>
      <c r="BE106" s="74"/>
      <c r="BF106" s="73">
        <v>1</v>
      </c>
      <c r="BG106" s="74"/>
      <c r="BH106" s="74"/>
      <c r="BI106" s="74"/>
      <c r="BJ106" s="74"/>
      <c r="BK106" s="74"/>
      <c r="BL106" s="74"/>
      <c r="BM106" s="74"/>
      <c r="BN106" s="74"/>
      <c r="BO106" s="73">
        <v>3</v>
      </c>
      <c r="BP106" s="74"/>
      <c r="BQ106" s="74"/>
      <c r="BR106" s="74"/>
      <c r="BS106" s="73">
        <v>1</v>
      </c>
      <c r="BT106" s="74"/>
      <c r="BU106" s="74"/>
      <c r="BV106" s="74"/>
      <c r="BW106" s="74"/>
      <c r="BX106" s="74"/>
      <c r="BY106" s="74"/>
      <c r="BZ106" s="77"/>
      <c r="CA106" s="76">
        <f t="shared" si="4"/>
        <v>28</v>
      </c>
    </row>
    <row r="107" spans="1:79" x14ac:dyDescent="0.25">
      <c r="A107" s="70" t="s">
        <v>156</v>
      </c>
      <c r="B107" s="71"/>
      <c r="C107" s="72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3">
        <v>28</v>
      </c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7"/>
      <c r="CA107" s="76">
        <f t="shared" si="4"/>
        <v>28</v>
      </c>
    </row>
    <row r="108" spans="1:79" x14ac:dyDescent="0.25">
      <c r="A108" s="70" t="s">
        <v>516</v>
      </c>
      <c r="B108" s="71"/>
      <c r="C108" s="72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3">
        <v>25</v>
      </c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3">
        <v>2</v>
      </c>
      <c r="BS108" s="74"/>
      <c r="BT108" s="74"/>
      <c r="BU108" s="74"/>
      <c r="BV108" s="74"/>
      <c r="BW108" s="74"/>
      <c r="BX108" s="74"/>
      <c r="BY108" s="74"/>
      <c r="BZ108" s="77"/>
      <c r="CA108" s="76">
        <f t="shared" si="4"/>
        <v>27</v>
      </c>
    </row>
    <row r="109" spans="1:79" x14ac:dyDescent="0.25">
      <c r="A109" s="70" t="s">
        <v>466</v>
      </c>
      <c r="B109" s="71"/>
      <c r="C109" s="78">
        <v>3</v>
      </c>
      <c r="D109" s="73">
        <v>3</v>
      </c>
      <c r="E109" s="73">
        <v>1</v>
      </c>
      <c r="F109" s="73">
        <v>1</v>
      </c>
      <c r="G109" s="74"/>
      <c r="H109" s="74"/>
      <c r="I109" s="74"/>
      <c r="J109" s="73">
        <v>2</v>
      </c>
      <c r="K109" s="73">
        <v>1</v>
      </c>
      <c r="L109" s="74"/>
      <c r="M109" s="73">
        <v>1</v>
      </c>
      <c r="N109" s="73">
        <v>4</v>
      </c>
      <c r="O109" s="74"/>
      <c r="P109" s="73">
        <v>2</v>
      </c>
      <c r="Q109" s="74"/>
      <c r="R109" s="73">
        <v>1</v>
      </c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3">
        <v>8</v>
      </c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7"/>
      <c r="CA109" s="76">
        <f t="shared" si="4"/>
        <v>27</v>
      </c>
    </row>
    <row r="110" spans="1:79" x14ac:dyDescent="0.25">
      <c r="A110" s="70" t="s">
        <v>392</v>
      </c>
      <c r="B110" s="71"/>
      <c r="C110" s="72"/>
      <c r="D110" s="74"/>
      <c r="E110" s="73">
        <v>1</v>
      </c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3">
        <v>24</v>
      </c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3">
        <v>2</v>
      </c>
      <c r="BS110" s="74"/>
      <c r="BT110" s="74"/>
      <c r="BU110" s="74"/>
      <c r="BV110" s="74"/>
      <c r="BW110" s="74"/>
      <c r="BX110" s="74"/>
      <c r="BY110" s="74"/>
      <c r="BZ110" s="77"/>
      <c r="CA110" s="76">
        <f t="shared" si="4"/>
        <v>27</v>
      </c>
    </row>
    <row r="111" spans="1:79" x14ac:dyDescent="0.25">
      <c r="A111" s="70" t="s">
        <v>260</v>
      </c>
      <c r="B111" s="71"/>
      <c r="C111" s="72"/>
      <c r="D111" s="74"/>
      <c r="E111" s="74"/>
      <c r="F111" s="74"/>
      <c r="G111" s="74"/>
      <c r="H111" s="74"/>
      <c r="I111" s="74"/>
      <c r="J111" s="73">
        <v>4</v>
      </c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3">
        <v>2</v>
      </c>
      <c r="AH111" s="74"/>
      <c r="AI111" s="74"/>
      <c r="AJ111" s="74"/>
      <c r="AK111" s="74"/>
      <c r="AL111" s="74"/>
      <c r="AM111" s="73">
        <v>1</v>
      </c>
      <c r="AN111" s="74"/>
      <c r="AO111" s="73">
        <v>18</v>
      </c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3">
        <v>2</v>
      </c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7"/>
      <c r="CA111" s="76">
        <f t="shared" si="4"/>
        <v>27</v>
      </c>
    </row>
    <row r="112" spans="1:79" x14ac:dyDescent="0.25">
      <c r="A112" s="70" t="s">
        <v>268</v>
      </c>
      <c r="B112" s="71"/>
      <c r="C112" s="72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3">
        <v>13</v>
      </c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3">
        <v>4</v>
      </c>
      <c r="BH112" s="74"/>
      <c r="BI112" s="74"/>
      <c r="BJ112" s="74"/>
      <c r="BK112" s="74"/>
      <c r="BL112" s="74"/>
      <c r="BM112" s="74"/>
      <c r="BN112" s="74"/>
      <c r="BO112" s="74"/>
      <c r="BP112" s="73">
        <v>5</v>
      </c>
      <c r="BQ112" s="74"/>
      <c r="BR112" s="74"/>
      <c r="BS112" s="74"/>
      <c r="BT112" s="74"/>
      <c r="BU112" s="74"/>
      <c r="BV112" s="73">
        <v>2</v>
      </c>
      <c r="BW112" s="74"/>
      <c r="BX112" s="74"/>
      <c r="BY112" s="73">
        <v>1</v>
      </c>
      <c r="BZ112" s="77"/>
      <c r="CA112" s="76">
        <f t="shared" si="4"/>
        <v>25</v>
      </c>
    </row>
    <row r="113" spans="1:79" x14ac:dyDescent="0.25">
      <c r="A113" s="70" t="s">
        <v>244</v>
      </c>
      <c r="B113" s="71"/>
      <c r="C113" s="72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3">
        <v>23</v>
      </c>
      <c r="AH113" s="74"/>
      <c r="AI113" s="74"/>
      <c r="AJ113" s="74"/>
      <c r="AK113" s="74"/>
      <c r="AL113" s="74"/>
      <c r="AM113" s="73">
        <v>2</v>
      </c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7"/>
      <c r="CA113" s="76">
        <f t="shared" si="4"/>
        <v>25</v>
      </c>
    </row>
    <row r="114" spans="1:79" x14ac:dyDescent="0.25">
      <c r="A114" s="70" t="s">
        <v>78</v>
      </c>
      <c r="B114" s="71"/>
      <c r="C114" s="72"/>
      <c r="D114" s="74"/>
      <c r="E114" s="74"/>
      <c r="F114" s="74"/>
      <c r="G114" s="73">
        <v>1</v>
      </c>
      <c r="H114" s="74"/>
      <c r="I114" s="74"/>
      <c r="J114" s="73">
        <v>14</v>
      </c>
      <c r="K114" s="73">
        <v>1</v>
      </c>
      <c r="L114" s="74"/>
      <c r="M114" s="74"/>
      <c r="N114" s="73">
        <v>1</v>
      </c>
      <c r="O114" s="74"/>
      <c r="P114" s="74"/>
      <c r="Q114" s="74"/>
      <c r="R114" s="74"/>
      <c r="S114" s="74"/>
      <c r="T114" s="74"/>
      <c r="U114" s="74"/>
      <c r="V114" s="74"/>
      <c r="W114" s="73">
        <v>2</v>
      </c>
      <c r="X114" s="74"/>
      <c r="Y114" s="73">
        <v>2</v>
      </c>
      <c r="Z114" s="74"/>
      <c r="AA114" s="74"/>
      <c r="AB114" s="74"/>
      <c r="AC114" s="74"/>
      <c r="AD114" s="74"/>
      <c r="AE114" s="74"/>
      <c r="AF114" s="74"/>
      <c r="AG114" s="73">
        <v>3</v>
      </c>
      <c r="AH114" s="74"/>
      <c r="AI114" s="74"/>
      <c r="AJ114" s="74"/>
      <c r="AK114" s="74"/>
      <c r="AL114" s="74"/>
      <c r="AM114" s="74"/>
      <c r="AN114" s="74"/>
      <c r="AO114" s="74"/>
      <c r="AP114" s="73">
        <v>1</v>
      </c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7"/>
      <c r="CA114" s="76">
        <f t="shared" si="4"/>
        <v>25</v>
      </c>
    </row>
    <row r="115" spans="1:79" x14ac:dyDescent="0.25">
      <c r="A115" s="70" t="s">
        <v>560</v>
      </c>
      <c r="B115" s="71"/>
      <c r="C115" s="72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3">
        <v>24</v>
      </c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7"/>
      <c r="CA115" s="76">
        <f t="shared" si="4"/>
        <v>24</v>
      </c>
    </row>
    <row r="116" spans="1:79" x14ac:dyDescent="0.25">
      <c r="A116" s="70" t="s">
        <v>198</v>
      </c>
      <c r="B116" s="71"/>
      <c r="C116" s="72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3">
        <v>24</v>
      </c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7"/>
      <c r="CA116" s="76">
        <f t="shared" si="4"/>
        <v>24</v>
      </c>
    </row>
    <row r="117" spans="1:79" x14ac:dyDescent="0.25">
      <c r="A117" s="70" t="s">
        <v>146</v>
      </c>
      <c r="B117" s="71"/>
      <c r="C117" s="72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3">
        <v>24</v>
      </c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7"/>
      <c r="CA117" s="76">
        <f t="shared" si="4"/>
        <v>24</v>
      </c>
    </row>
    <row r="118" spans="1:79" x14ac:dyDescent="0.25">
      <c r="A118" s="70" t="s">
        <v>202</v>
      </c>
      <c r="B118" s="71"/>
      <c r="C118" s="72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3">
        <v>18</v>
      </c>
      <c r="AK118" s="74"/>
      <c r="AL118" s="74"/>
      <c r="AM118" s="74"/>
      <c r="AN118" s="74"/>
      <c r="AO118" s="74"/>
      <c r="AP118" s="74"/>
      <c r="AQ118" s="74"/>
      <c r="AR118" s="73">
        <v>2</v>
      </c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3">
        <v>2</v>
      </c>
      <c r="BS118" s="74"/>
      <c r="BT118" s="74"/>
      <c r="BU118" s="74"/>
      <c r="BV118" s="74"/>
      <c r="BW118" s="74"/>
      <c r="BX118" s="74"/>
      <c r="BY118" s="74"/>
      <c r="BZ118" s="77"/>
      <c r="CA118" s="76">
        <f t="shared" si="4"/>
        <v>22</v>
      </c>
    </row>
    <row r="119" spans="1:79" x14ac:dyDescent="0.25">
      <c r="A119" s="70" t="s">
        <v>86</v>
      </c>
      <c r="B119" s="71"/>
      <c r="C119" s="72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3">
        <v>8</v>
      </c>
      <c r="AH119" s="74"/>
      <c r="AI119" s="74"/>
      <c r="AJ119" s="74"/>
      <c r="AK119" s="74"/>
      <c r="AL119" s="74"/>
      <c r="AM119" s="73">
        <v>2</v>
      </c>
      <c r="AN119" s="74"/>
      <c r="AO119" s="73">
        <v>3</v>
      </c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3">
        <v>9</v>
      </c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7"/>
      <c r="CA119" s="76">
        <f t="shared" si="4"/>
        <v>22</v>
      </c>
    </row>
    <row r="120" spans="1:79" x14ac:dyDescent="0.25">
      <c r="A120" s="70" t="s">
        <v>442</v>
      </c>
      <c r="B120" s="71"/>
      <c r="C120" s="72"/>
      <c r="D120" s="74"/>
      <c r="E120" s="74"/>
      <c r="F120" s="74"/>
      <c r="G120" s="74"/>
      <c r="H120" s="74"/>
      <c r="I120" s="74"/>
      <c r="J120" s="73">
        <v>1</v>
      </c>
      <c r="K120" s="74"/>
      <c r="L120" s="74"/>
      <c r="M120" s="73">
        <v>1</v>
      </c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3">
        <v>1</v>
      </c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3">
        <v>18</v>
      </c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7"/>
      <c r="CA120" s="76">
        <f t="shared" si="4"/>
        <v>21</v>
      </c>
    </row>
    <row r="121" spans="1:79" x14ac:dyDescent="0.25">
      <c r="A121" s="70" t="s">
        <v>272</v>
      </c>
      <c r="B121" s="71"/>
      <c r="C121" s="78">
        <v>3</v>
      </c>
      <c r="D121" s="73">
        <v>3</v>
      </c>
      <c r="E121" s="73">
        <v>2</v>
      </c>
      <c r="F121" s="73">
        <v>3</v>
      </c>
      <c r="G121" s="73">
        <v>1</v>
      </c>
      <c r="H121" s="74"/>
      <c r="I121" s="74"/>
      <c r="J121" s="73">
        <v>1</v>
      </c>
      <c r="K121" s="73">
        <v>2</v>
      </c>
      <c r="L121" s="74"/>
      <c r="M121" s="74"/>
      <c r="N121" s="74"/>
      <c r="O121" s="74"/>
      <c r="P121" s="74"/>
      <c r="Q121" s="74"/>
      <c r="R121" s="73">
        <v>1</v>
      </c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3">
        <v>4</v>
      </c>
      <c r="AH121" s="74"/>
      <c r="AI121" s="74"/>
      <c r="AJ121" s="73">
        <v>1</v>
      </c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7"/>
      <c r="CA121" s="76">
        <f t="shared" si="4"/>
        <v>21</v>
      </c>
    </row>
    <row r="122" spans="1:79" x14ac:dyDescent="0.25">
      <c r="A122" s="70" t="s">
        <v>376</v>
      </c>
      <c r="B122" s="71"/>
      <c r="C122" s="72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3">
        <v>20</v>
      </c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7"/>
      <c r="CA122" s="76">
        <f t="shared" si="4"/>
        <v>20</v>
      </c>
    </row>
    <row r="123" spans="1:79" x14ac:dyDescent="0.25">
      <c r="A123" s="70" t="s">
        <v>246</v>
      </c>
      <c r="B123" s="71"/>
      <c r="C123" s="72"/>
      <c r="D123" s="73">
        <v>1</v>
      </c>
      <c r="E123" s="74"/>
      <c r="F123" s="74"/>
      <c r="G123" s="74"/>
      <c r="H123" s="74"/>
      <c r="I123" s="74"/>
      <c r="J123" s="73">
        <v>6</v>
      </c>
      <c r="K123" s="73">
        <v>1</v>
      </c>
      <c r="L123" s="74"/>
      <c r="M123" s="73">
        <v>1</v>
      </c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3">
        <v>1</v>
      </c>
      <c r="AG123" s="73">
        <v>3</v>
      </c>
      <c r="AH123" s="74"/>
      <c r="AI123" s="74"/>
      <c r="AJ123" s="74"/>
      <c r="AK123" s="74"/>
      <c r="AL123" s="74"/>
      <c r="AM123" s="73">
        <v>2</v>
      </c>
      <c r="AN123" s="74"/>
      <c r="AO123" s="73">
        <v>1</v>
      </c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3">
        <v>3</v>
      </c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3">
        <v>1</v>
      </c>
      <c r="BR123" s="74"/>
      <c r="BS123" s="74"/>
      <c r="BT123" s="74"/>
      <c r="BU123" s="74"/>
      <c r="BV123" s="74"/>
      <c r="BW123" s="74"/>
      <c r="BX123" s="74"/>
      <c r="BY123" s="74"/>
      <c r="BZ123" s="77"/>
      <c r="CA123" s="76">
        <f t="shared" si="4"/>
        <v>20</v>
      </c>
    </row>
    <row r="124" spans="1:79" x14ac:dyDescent="0.25">
      <c r="A124" s="70" t="s">
        <v>182</v>
      </c>
      <c r="B124" s="71"/>
      <c r="C124" s="72"/>
      <c r="D124" s="74"/>
      <c r="E124" s="73">
        <v>1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3">
        <v>1</v>
      </c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3">
        <v>17</v>
      </c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3">
        <v>1</v>
      </c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7"/>
      <c r="CA124" s="76">
        <f t="shared" si="4"/>
        <v>20</v>
      </c>
    </row>
    <row r="125" spans="1:79" x14ac:dyDescent="0.25">
      <c r="A125" s="70" t="s">
        <v>96</v>
      </c>
      <c r="B125" s="71"/>
      <c r="C125" s="72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3">
        <v>20</v>
      </c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7"/>
      <c r="CA125" s="76">
        <f t="shared" si="4"/>
        <v>20</v>
      </c>
    </row>
    <row r="126" spans="1:79" x14ac:dyDescent="0.25">
      <c r="A126" s="70" t="s">
        <v>92</v>
      </c>
      <c r="B126" s="71"/>
      <c r="C126" s="72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3">
        <v>5</v>
      </c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3">
        <v>15</v>
      </c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7"/>
      <c r="CA126" s="76">
        <f t="shared" si="4"/>
        <v>20</v>
      </c>
    </row>
    <row r="127" spans="1:79" x14ac:dyDescent="0.25">
      <c r="A127" s="70" t="s">
        <v>482</v>
      </c>
      <c r="B127" s="71"/>
      <c r="C127" s="72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3">
        <v>17</v>
      </c>
      <c r="BB127" s="74"/>
      <c r="BC127" s="74"/>
      <c r="BD127" s="74"/>
      <c r="BE127" s="74"/>
      <c r="BF127" s="73">
        <v>2</v>
      </c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7"/>
      <c r="CA127" s="76">
        <f t="shared" si="4"/>
        <v>19</v>
      </c>
    </row>
    <row r="128" spans="1:79" x14ac:dyDescent="0.25">
      <c r="A128" s="70" t="s">
        <v>578</v>
      </c>
      <c r="B128" s="71"/>
      <c r="C128" s="72"/>
      <c r="D128" s="74"/>
      <c r="E128" s="74"/>
      <c r="F128" s="74"/>
      <c r="G128" s="74"/>
      <c r="H128" s="74"/>
      <c r="I128" s="74"/>
      <c r="J128" s="73">
        <v>2</v>
      </c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3">
        <v>4</v>
      </c>
      <c r="X128" s="74"/>
      <c r="Y128" s="73">
        <v>3</v>
      </c>
      <c r="Z128" s="74"/>
      <c r="AA128" s="73">
        <v>7</v>
      </c>
      <c r="AB128" s="74"/>
      <c r="AC128" s="74"/>
      <c r="AD128" s="74"/>
      <c r="AE128" s="74"/>
      <c r="AF128" s="74"/>
      <c r="AG128" s="74"/>
      <c r="AH128" s="73">
        <v>2</v>
      </c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7"/>
      <c r="CA128" s="76">
        <f t="shared" si="4"/>
        <v>18</v>
      </c>
    </row>
    <row r="129" spans="1:79" x14ac:dyDescent="0.25">
      <c r="A129" s="70" t="s">
        <v>368</v>
      </c>
      <c r="B129" s="71"/>
      <c r="C129" s="72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3">
        <v>5</v>
      </c>
      <c r="AH129" s="74"/>
      <c r="AI129" s="74"/>
      <c r="AJ129" s="74"/>
      <c r="AK129" s="74"/>
      <c r="AL129" s="74"/>
      <c r="AM129" s="73">
        <v>3</v>
      </c>
      <c r="AN129" s="74"/>
      <c r="AO129" s="73">
        <v>7</v>
      </c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3">
        <v>2</v>
      </c>
      <c r="BP129" s="74"/>
      <c r="BQ129" s="73">
        <v>1</v>
      </c>
      <c r="BR129" s="74"/>
      <c r="BS129" s="74"/>
      <c r="BT129" s="74"/>
      <c r="BU129" s="74"/>
      <c r="BV129" s="74"/>
      <c r="BW129" s="74"/>
      <c r="BX129" s="74"/>
      <c r="BY129" s="74"/>
      <c r="BZ129" s="77"/>
      <c r="CA129" s="76">
        <f t="shared" si="4"/>
        <v>18</v>
      </c>
    </row>
    <row r="130" spans="1:79" x14ac:dyDescent="0.25">
      <c r="A130" s="70" t="s">
        <v>322</v>
      </c>
      <c r="B130" s="71"/>
      <c r="C130" s="72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3">
        <v>9</v>
      </c>
      <c r="BQ130" s="74"/>
      <c r="BR130" s="74"/>
      <c r="BS130" s="74"/>
      <c r="BT130" s="74"/>
      <c r="BU130" s="74"/>
      <c r="BV130" s="74"/>
      <c r="BW130" s="74"/>
      <c r="BX130" s="73">
        <v>9</v>
      </c>
      <c r="BY130" s="74"/>
      <c r="BZ130" s="77"/>
      <c r="CA130" s="76">
        <f t="shared" si="4"/>
        <v>18</v>
      </c>
    </row>
    <row r="131" spans="1:79" x14ac:dyDescent="0.25">
      <c r="A131" s="70" t="s">
        <v>214</v>
      </c>
      <c r="B131" s="71"/>
      <c r="C131" s="72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3">
        <v>5</v>
      </c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3">
        <v>13</v>
      </c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7"/>
      <c r="CA131" s="76">
        <f t="shared" ref="CA131:CA194" si="5">SUM(C131:BZ131)</f>
        <v>18</v>
      </c>
    </row>
    <row r="132" spans="1:79" x14ac:dyDescent="0.25">
      <c r="A132" s="70" t="s">
        <v>220</v>
      </c>
      <c r="B132" s="71"/>
      <c r="C132" s="72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3">
        <v>17</v>
      </c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7"/>
      <c r="CA132" s="76">
        <f t="shared" si="5"/>
        <v>17</v>
      </c>
    </row>
    <row r="133" spans="1:79" x14ac:dyDescent="0.25">
      <c r="A133" s="70" t="s">
        <v>28</v>
      </c>
      <c r="B133" s="71"/>
      <c r="C133" s="72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3">
        <v>12</v>
      </c>
      <c r="BH133" s="74"/>
      <c r="BI133" s="74"/>
      <c r="BJ133" s="74"/>
      <c r="BK133" s="74"/>
      <c r="BL133" s="74"/>
      <c r="BM133" s="74"/>
      <c r="BN133" s="74"/>
      <c r="BO133" s="74"/>
      <c r="BP133" s="73">
        <v>3</v>
      </c>
      <c r="BQ133" s="74"/>
      <c r="BR133" s="74"/>
      <c r="BS133" s="74"/>
      <c r="BT133" s="74"/>
      <c r="BU133" s="74"/>
      <c r="BV133" s="73">
        <v>2</v>
      </c>
      <c r="BW133" s="74"/>
      <c r="BX133" s="74"/>
      <c r="BY133" s="74"/>
      <c r="BZ133" s="77"/>
      <c r="CA133" s="76">
        <f t="shared" si="5"/>
        <v>17</v>
      </c>
    </row>
    <row r="134" spans="1:79" x14ac:dyDescent="0.25">
      <c r="A134" s="70" t="s">
        <v>550</v>
      </c>
      <c r="B134" s="71"/>
      <c r="C134" s="72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3">
        <v>1</v>
      </c>
      <c r="BH134" s="73">
        <v>1</v>
      </c>
      <c r="BI134" s="74"/>
      <c r="BJ134" s="74"/>
      <c r="BK134" s="74"/>
      <c r="BL134" s="74"/>
      <c r="BM134" s="74"/>
      <c r="BN134" s="74"/>
      <c r="BO134" s="74"/>
      <c r="BP134" s="73">
        <v>14</v>
      </c>
      <c r="BQ134" s="74"/>
      <c r="BR134" s="74"/>
      <c r="BS134" s="74"/>
      <c r="BT134" s="74"/>
      <c r="BU134" s="74"/>
      <c r="BV134" s="74"/>
      <c r="BW134" s="74"/>
      <c r="BX134" s="74"/>
      <c r="BY134" s="74"/>
      <c r="BZ134" s="77"/>
      <c r="CA134" s="76">
        <f t="shared" si="5"/>
        <v>16</v>
      </c>
    </row>
    <row r="135" spans="1:79" x14ac:dyDescent="0.25">
      <c r="A135" s="70" t="s">
        <v>362</v>
      </c>
      <c r="B135" s="71"/>
      <c r="C135" s="72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3">
        <v>6</v>
      </c>
      <c r="AH135" s="74"/>
      <c r="AI135" s="74"/>
      <c r="AJ135" s="74"/>
      <c r="AK135" s="74"/>
      <c r="AL135" s="74"/>
      <c r="AM135" s="73">
        <v>3</v>
      </c>
      <c r="AN135" s="74"/>
      <c r="AO135" s="73">
        <v>3</v>
      </c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3">
        <v>3</v>
      </c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3">
        <v>1</v>
      </c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7"/>
      <c r="CA135" s="76">
        <f t="shared" si="5"/>
        <v>16</v>
      </c>
    </row>
    <row r="136" spans="1:79" x14ac:dyDescent="0.25">
      <c r="A136" s="70" t="s">
        <v>320</v>
      </c>
      <c r="B136" s="71"/>
      <c r="C136" s="72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3">
        <v>1</v>
      </c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3">
        <v>3</v>
      </c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3">
        <v>12</v>
      </c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7"/>
      <c r="CA136" s="76">
        <f t="shared" si="5"/>
        <v>16</v>
      </c>
    </row>
    <row r="137" spans="1:79" x14ac:dyDescent="0.25">
      <c r="A137" s="70" t="s">
        <v>532</v>
      </c>
      <c r="B137" s="71"/>
      <c r="C137" s="72"/>
      <c r="D137" s="74"/>
      <c r="E137" s="74"/>
      <c r="F137" s="74"/>
      <c r="G137" s="74"/>
      <c r="H137" s="74"/>
      <c r="I137" s="73">
        <v>1</v>
      </c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3">
        <v>1</v>
      </c>
      <c r="AO137" s="74"/>
      <c r="AP137" s="73">
        <v>4</v>
      </c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3">
        <v>4</v>
      </c>
      <c r="BB137" s="74"/>
      <c r="BC137" s="74"/>
      <c r="BD137" s="74"/>
      <c r="BE137" s="74"/>
      <c r="BF137" s="73">
        <v>1</v>
      </c>
      <c r="BG137" s="74"/>
      <c r="BH137" s="74"/>
      <c r="BI137" s="74"/>
      <c r="BJ137" s="74"/>
      <c r="BK137" s="74"/>
      <c r="BL137" s="74"/>
      <c r="BM137" s="74"/>
      <c r="BN137" s="74"/>
      <c r="BO137" s="73">
        <v>3</v>
      </c>
      <c r="BP137" s="74"/>
      <c r="BQ137" s="73">
        <v>1</v>
      </c>
      <c r="BR137" s="74"/>
      <c r="BS137" s="74"/>
      <c r="BT137" s="74"/>
      <c r="BU137" s="74"/>
      <c r="BV137" s="74"/>
      <c r="BW137" s="74"/>
      <c r="BX137" s="74"/>
      <c r="BY137" s="74"/>
      <c r="BZ137" s="77"/>
      <c r="CA137" s="76">
        <f t="shared" si="5"/>
        <v>15</v>
      </c>
    </row>
    <row r="138" spans="1:79" x14ac:dyDescent="0.25">
      <c r="A138" s="70" t="s">
        <v>390</v>
      </c>
      <c r="B138" s="71"/>
      <c r="C138" s="72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3">
        <v>14</v>
      </c>
      <c r="AK138" s="74"/>
      <c r="AL138" s="74"/>
      <c r="AM138" s="74"/>
      <c r="AN138" s="74"/>
      <c r="AO138" s="74"/>
      <c r="AP138" s="74"/>
      <c r="AQ138" s="74"/>
      <c r="AR138" s="73">
        <v>1</v>
      </c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7"/>
      <c r="CA138" s="76">
        <f t="shared" si="5"/>
        <v>15</v>
      </c>
    </row>
    <row r="139" spans="1:79" x14ac:dyDescent="0.25">
      <c r="A139" s="70" t="s">
        <v>288</v>
      </c>
      <c r="B139" s="71"/>
      <c r="C139" s="72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3">
        <v>1</v>
      </c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3">
        <v>14</v>
      </c>
      <c r="BR139" s="74"/>
      <c r="BS139" s="74"/>
      <c r="BT139" s="74"/>
      <c r="BU139" s="74"/>
      <c r="BV139" s="74"/>
      <c r="BW139" s="74"/>
      <c r="BX139" s="74"/>
      <c r="BY139" s="74"/>
      <c r="BZ139" s="77"/>
      <c r="CA139" s="76">
        <f t="shared" si="5"/>
        <v>15</v>
      </c>
    </row>
    <row r="140" spans="1:79" x14ac:dyDescent="0.25">
      <c r="A140" s="70" t="s">
        <v>68</v>
      </c>
      <c r="B140" s="71"/>
      <c r="C140" s="72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3">
        <v>10</v>
      </c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3">
        <v>5</v>
      </c>
      <c r="BT140" s="74"/>
      <c r="BU140" s="74"/>
      <c r="BV140" s="74"/>
      <c r="BW140" s="74"/>
      <c r="BX140" s="74"/>
      <c r="BY140" s="74"/>
      <c r="BZ140" s="77"/>
      <c r="CA140" s="76">
        <f t="shared" si="5"/>
        <v>15</v>
      </c>
    </row>
    <row r="141" spans="1:79" x14ac:dyDescent="0.25">
      <c r="A141" s="70" t="s">
        <v>298</v>
      </c>
      <c r="B141" s="71"/>
      <c r="C141" s="72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3">
        <v>14</v>
      </c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  <c r="BX141" s="74"/>
      <c r="BY141" s="74"/>
      <c r="BZ141" s="77"/>
      <c r="CA141" s="76">
        <f t="shared" si="5"/>
        <v>14</v>
      </c>
    </row>
    <row r="142" spans="1:79" x14ac:dyDescent="0.25">
      <c r="A142" s="70" t="s">
        <v>450</v>
      </c>
      <c r="B142" s="71"/>
      <c r="C142" s="72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3">
        <v>3</v>
      </c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3">
        <v>10</v>
      </c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7"/>
      <c r="CA142" s="76">
        <f t="shared" si="5"/>
        <v>13</v>
      </c>
    </row>
    <row r="143" spans="1:79" x14ac:dyDescent="0.25">
      <c r="A143" s="70" t="s">
        <v>388</v>
      </c>
      <c r="B143" s="71"/>
      <c r="C143" s="72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3">
        <v>1</v>
      </c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3">
        <v>12</v>
      </c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7"/>
      <c r="CA143" s="76">
        <f t="shared" si="5"/>
        <v>13</v>
      </c>
    </row>
    <row r="144" spans="1:79" x14ac:dyDescent="0.25">
      <c r="A144" s="70" t="s">
        <v>276</v>
      </c>
      <c r="B144" s="71"/>
      <c r="C144" s="72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3">
        <v>8</v>
      </c>
      <c r="AH144" s="74"/>
      <c r="AI144" s="74"/>
      <c r="AJ144" s="74"/>
      <c r="AK144" s="74"/>
      <c r="AL144" s="74"/>
      <c r="AM144" s="73">
        <v>3</v>
      </c>
      <c r="AN144" s="74"/>
      <c r="AO144" s="73">
        <v>1</v>
      </c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3">
        <v>1</v>
      </c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7"/>
      <c r="CA144" s="76">
        <f t="shared" si="5"/>
        <v>13</v>
      </c>
    </row>
    <row r="145" spans="1:79" x14ac:dyDescent="0.25">
      <c r="A145" s="70" t="s">
        <v>126</v>
      </c>
      <c r="B145" s="71"/>
      <c r="C145" s="72"/>
      <c r="D145" s="74"/>
      <c r="E145" s="74"/>
      <c r="F145" s="73">
        <v>1</v>
      </c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3">
        <v>1</v>
      </c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3">
        <v>6</v>
      </c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3">
        <v>5</v>
      </c>
      <c r="BT145" s="74"/>
      <c r="BU145" s="74"/>
      <c r="BV145" s="74"/>
      <c r="BW145" s="74"/>
      <c r="BX145" s="74"/>
      <c r="BY145" s="74"/>
      <c r="BZ145" s="77"/>
      <c r="CA145" s="76">
        <f t="shared" si="5"/>
        <v>13</v>
      </c>
    </row>
    <row r="146" spans="1:79" x14ac:dyDescent="0.25">
      <c r="A146" s="70" t="s">
        <v>122</v>
      </c>
      <c r="B146" s="71"/>
      <c r="C146" s="72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3">
        <v>2</v>
      </c>
      <c r="BG146" s="74"/>
      <c r="BH146" s="74"/>
      <c r="BI146" s="74"/>
      <c r="BJ146" s="74"/>
      <c r="BK146" s="74"/>
      <c r="BL146" s="74"/>
      <c r="BM146" s="74"/>
      <c r="BN146" s="74"/>
      <c r="BO146" s="73">
        <v>11</v>
      </c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7"/>
      <c r="CA146" s="76">
        <f t="shared" si="5"/>
        <v>13</v>
      </c>
    </row>
    <row r="147" spans="1:79" x14ac:dyDescent="0.25">
      <c r="A147" s="70" t="s">
        <v>112</v>
      </c>
      <c r="B147" s="71"/>
      <c r="C147" s="72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3">
        <v>5</v>
      </c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3">
        <v>7</v>
      </c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3">
        <v>1</v>
      </c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7"/>
      <c r="CA147" s="76">
        <f t="shared" si="5"/>
        <v>13</v>
      </c>
    </row>
    <row r="148" spans="1:79" x14ac:dyDescent="0.25">
      <c r="A148" s="70" t="s">
        <v>54</v>
      </c>
      <c r="B148" s="71"/>
      <c r="C148" s="72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3">
        <v>2</v>
      </c>
      <c r="BH148" s="74"/>
      <c r="BI148" s="74"/>
      <c r="BJ148" s="74"/>
      <c r="BK148" s="74"/>
      <c r="BL148" s="74"/>
      <c r="BM148" s="74"/>
      <c r="BN148" s="74"/>
      <c r="BO148" s="74"/>
      <c r="BP148" s="73">
        <v>10</v>
      </c>
      <c r="BQ148" s="74"/>
      <c r="BR148" s="74"/>
      <c r="BS148" s="74"/>
      <c r="BT148" s="74"/>
      <c r="BU148" s="74"/>
      <c r="BV148" s="73">
        <v>1</v>
      </c>
      <c r="BW148" s="74"/>
      <c r="BX148" s="74"/>
      <c r="BY148" s="74"/>
      <c r="BZ148" s="77"/>
      <c r="CA148" s="76">
        <f t="shared" si="5"/>
        <v>13</v>
      </c>
    </row>
    <row r="149" spans="1:79" x14ac:dyDescent="0.25">
      <c r="A149" s="70" t="s">
        <v>512</v>
      </c>
      <c r="B149" s="71"/>
      <c r="C149" s="72"/>
      <c r="D149" s="74"/>
      <c r="E149" s="73">
        <v>3</v>
      </c>
      <c r="F149" s="74"/>
      <c r="G149" s="73">
        <v>1</v>
      </c>
      <c r="H149" s="74"/>
      <c r="I149" s="74"/>
      <c r="J149" s="73">
        <v>3</v>
      </c>
      <c r="K149" s="74"/>
      <c r="L149" s="74"/>
      <c r="M149" s="74"/>
      <c r="N149" s="73">
        <v>1</v>
      </c>
      <c r="O149" s="74"/>
      <c r="P149" s="73">
        <v>1</v>
      </c>
      <c r="Q149" s="74"/>
      <c r="R149" s="73">
        <v>2</v>
      </c>
      <c r="S149" s="74"/>
      <c r="T149" s="74"/>
      <c r="U149" s="74"/>
      <c r="V149" s="74"/>
      <c r="W149" s="74"/>
      <c r="X149" s="74"/>
      <c r="Y149" s="74"/>
      <c r="Z149" s="74"/>
      <c r="AA149" s="73">
        <v>1</v>
      </c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  <c r="BX149" s="74"/>
      <c r="BY149" s="74"/>
      <c r="BZ149" s="77"/>
      <c r="CA149" s="76">
        <f t="shared" si="5"/>
        <v>12</v>
      </c>
    </row>
    <row r="150" spans="1:79" x14ac:dyDescent="0.25">
      <c r="A150" s="70" t="s">
        <v>238</v>
      </c>
      <c r="B150" s="71"/>
      <c r="C150" s="72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3">
        <v>8</v>
      </c>
      <c r="AO150" s="74"/>
      <c r="AP150" s="73">
        <v>2</v>
      </c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3">
        <v>1</v>
      </c>
      <c r="BJ150" s="74"/>
      <c r="BK150" s="74"/>
      <c r="BL150" s="74"/>
      <c r="BM150" s="74"/>
      <c r="BN150" s="74"/>
      <c r="BO150" s="73">
        <v>1</v>
      </c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7"/>
      <c r="CA150" s="76">
        <f t="shared" si="5"/>
        <v>12</v>
      </c>
    </row>
    <row r="151" spans="1:79" x14ac:dyDescent="0.25">
      <c r="A151" s="70" t="s">
        <v>56</v>
      </c>
      <c r="B151" s="71"/>
      <c r="C151" s="72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3">
        <v>12</v>
      </c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X151" s="74"/>
      <c r="BY151" s="74"/>
      <c r="BZ151" s="77"/>
      <c r="CA151" s="76">
        <f t="shared" si="5"/>
        <v>12</v>
      </c>
    </row>
    <row r="152" spans="1:79" x14ac:dyDescent="0.25">
      <c r="A152" s="70" t="s">
        <v>538</v>
      </c>
      <c r="B152" s="71"/>
      <c r="C152" s="72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3">
        <v>1</v>
      </c>
      <c r="AL152" s="74"/>
      <c r="AM152" s="74"/>
      <c r="AN152" s="73">
        <v>1</v>
      </c>
      <c r="AO152" s="74"/>
      <c r="AP152" s="74"/>
      <c r="AQ152" s="73">
        <v>4</v>
      </c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3">
        <v>2</v>
      </c>
      <c r="BL152" s="74"/>
      <c r="BM152" s="74"/>
      <c r="BN152" s="74"/>
      <c r="BO152" s="74"/>
      <c r="BP152" s="74"/>
      <c r="BQ152" s="73">
        <v>3</v>
      </c>
      <c r="BR152" s="74"/>
      <c r="BS152" s="74"/>
      <c r="BT152" s="74"/>
      <c r="BU152" s="74"/>
      <c r="BV152" s="74"/>
      <c r="BW152" s="74"/>
      <c r="BX152" s="74"/>
      <c r="BY152" s="74"/>
      <c r="BZ152" s="77"/>
      <c r="CA152" s="76">
        <f t="shared" si="5"/>
        <v>11</v>
      </c>
    </row>
    <row r="153" spans="1:79" x14ac:dyDescent="0.25">
      <c r="A153" s="70" t="s">
        <v>464</v>
      </c>
      <c r="B153" s="71"/>
      <c r="C153" s="72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3">
        <v>6</v>
      </c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3">
        <v>2</v>
      </c>
      <c r="BH153" s="74"/>
      <c r="BI153" s="74"/>
      <c r="BJ153" s="74"/>
      <c r="BK153" s="74"/>
      <c r="BL153" s="74"/>
      <c r="BM153" s="74"/>
      <c r="BN153" s="74"/>
      <c r="BO153" s="74"/>
      <c r="BP153" s="73">
        <v>3</v>
      </c>
      <c r="BQ153" s="74"/>
      <c r="BR153" s="74"/>
      <c r="BS153" s="74"/>
      <c r="BT153" s="74"/>
      <c r="BU153" s="74"/>
      <c r="BV153" s="74"/>
      <c r="BW153" s="74"/>
      <c r="BX153" s="74"/>
      <c r="BY153" s="74"/>
      <c r="BZ153" s="77"/>
      <c r="CA153" s="76">
        <f t="shared" si="5"/>
        <v>11</v>
      </c>
    </row>
    <row r="154" spans="1:79" x14ac:dyDescent="0.25">
      <c r="A154" s="70" t="s">
        <v>400</v>
      </c>
      <c r="B154" s="71"/>
      <c r="C154" s="72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3">
        <v>4</v>
      </c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3">
        <v>7</v>
      </c>
      <c r="BR154" s="74"/>
      <c r="BS154" s="74"/>
      <c r="BT154" s="74"/>
      <c r="BU154" s="74"/>
      <c r="BV154" s="74"/>
      <c r="BW154" s="74"/>
      <c r="BX154" s="74"/>
      <c r="BY154" s="74"/>
      <c r="BZ154" s="77"/>
      <c r="CA154" s="76">
        <f t="shared" si="5"/>
        <v>11</v>
      </c>
    </row>
    <row r="155" spans="1:79" x14ac:dyDescent="0.25">
      <c r="A155" s="70" t="s">
        <v>58</v>
      </c>
      <c r="B155" s="71"/>
      <c r="C155" s="72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3">
        <v>4</v>
      </c>
      <c r="BB155" s="74"/>
      <c r="BC155" s="74"/>
      <c r="BD155" s="74"/>
      <c r="BE155" s="74"/>
      <c r="BF155" s="73">
        <v>3</v>
      </c>
      <c r="BG155" s="74"/>
      <c r="BH155" s="74"/>
      <c r="BI155" s="74"/>
      <c r="BJ155" s="74"/>
      <c r="BK155" s="74"/>
      <c r="BL155" s="74"/>
      <c r="BM155" s="74"/>
      <c r="BN155" s="74"/>
      <c r="BO155" s="73">
        <v>3</v>
      </c>
      <c r="BP155" s="74"/>
      <c r="BQ155" s="74"/>
      <c r="BR155" s="74"/>
      <c r="BS155" s="73">
        <v>1</v>
      </c>
      <c r="BT155" s="74"/>
      <c r="BU155" s="74"/>
      <c r="BV155" s="74"/>
      <c r="BW155" s="74"/>
      <c r="BX155" s="74"/>
      <c r="BY155" s="74"/>
      <c r="BZ155" s="77"/>
      <c r="CA155" s="76">
        <f t="shared" si="5"/>
        <v>11</v>
      </c>
    </row>
    <row r="156" spans="1:79" x14ac:dyDescent="0.25">
      <c r="A156" s="70" t="s">
        <v>32</v>
      </c>
      <c r="B156" s="71"/>
      <c r="C156" s="72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3">
        <v>1</v>
      </c>
      <c r="AH156" s="74"/>
      <c r="AI156" s="74"/>
      <c r="AJ156" s="73">
        <v>10</v>
      </c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7"/>
      <c r="CA156" s="76">
        <f t="shared" si="5"/>
        <v>11</v>
      </c>
    </row>
    <row r="157" spans="1:79" x14ac:dyDescent="0.25">
      <c r="A157" s="70" t="s">
        <v>456</v>
      </c>
      <c r="B157" s="71"/>
      <c r="C157" s="72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3">
        <v>8</v>
      </c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3">
        <v>2</v>
      </c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7"/>
      <c r="CA157" s="76">
        <f t="shared" si="5"/>
        <v>10</v>
      </c>
    </row>
    <row r="158" spans="1:79" x14ac:dyDescent="0.25">
      <c r="A158" s="70" t="s">
        <v>454</v>
      </c>
      <c r="B158" s="71"/>
      <c r="C158" s="72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3">
        <v>4</v>
      </c>
      <c r="AK158" s="74"/>
      <c r="AL158" s="74"/>
      <c r="AM158" s="74"/>
      <c r="AN158" s="74"/>
      <c r="AO158" s="74"/>
      <c r="AP158" s="74"/>
      <c r="AQ158" s="74"/>
      <c r="AR158" s="73">
        <v>1</v>
      </c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3">
        <v>5</v>
      </c>
      <c r="BS158" s="74"/>
      <c r="BT158" s="74"/>
      <c r="BU158" s="74"/>
      <c r="BV158" s="74"/>
      <c r="BW158" s="74"/>
      <c r="BX158" s="74"/>
      <c r="BY158" s="74"/>
      <c r="BZ158" s="77"/>
      <c r="CA158" s="76">
        <f t="shared" si="5"/>
        <v>10</v>
      </c>
    </row>
    <row r="159" spans="1:79" x14ac:dyDescent="0.25">
      <c r="A159" s="70" t="s">
        <v>384</v>
      </c>
      <c r="B159" s="71"/>
      <c r="C159" s="72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3">
        <v>2</v>
      </c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3">
        <v>6</v>
      </c>
      <c r="BH159" s="74"/>
      <c r="BI159" s="74"/>
      <c r="BJ159" s="74"/>
      <c r="BK159" s="74"/>
      <c r="BL159" s="74"/>
      <c r="BM159" s="74"/>
      <c r="BN159" s="74"/>
      <c r="BO159" s="74"/>
      <c r="BP159" s="73">
        <v>2</v>
      </c>
      <c r="BQ159" s="74"/>
      <c r="BR159" s="74"/>
      <c r="BS159" s="74"/>
      <c r="BT159" s="74"/>
      <c r="BU159" s="74"/>
      <c r="BV159" s="74"/>
      <c r="BW159" s="74"/>
      <c r="BX159" s="74"/>
      <c r="BY159" s="74"/>
      <c r="BZ159" s="77"/>
      <c r="CA159" s="76">
        <f t="shared" si="5"/>
        <v>10</v>
      </c>
    </row>
    <row r="160" spans="1:79" x14ac:dyDescent="0.25">
      <c r="A160" s="70" t="s">
        <v>370</v>
      </c>
      <c r="B160" s="71"/>
      <c r="C160" s="72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3">
        <v>1</v>
      </c>
      <c r="BB160" s="74"/>
      <c r="BC160" s="74"/>
      <c r="BD160" s="74"/>
      <c r="BE160" s="74"/>
      <c r="BF160" s="73">
        <v>3</v>
      </c>
      <c r="BG160" s="74"/>
      <c r="BH160" s="74"/>
      <c r="BI160" s="74"/>
      <c r="BJ160" s="74"/>
      <c r="BK160" s="74"/>
      <c r="BL160" s="74"/>
      <c r="BM160" s="74"/>
      <c r="BN160" s="74"/>
      <c r="BO160" s="73">
        <v>6</v>
      </c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7"/>
      <c r="CA160" s="76">
        <f t="shared" si="5"/>
        <v>10</v>
      </c>
    </row>
    <row r="161" spans="1:79" x14ac:dyDescent="0.25">
      <c r="A161" s="70" t="s">
        <v>300</v>
      </c>
      <c r="B161" s="71"/>
      <c r="C161" s="72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3">
        <v>1</v>
      </c>
      <c r="AI161" s="74"/>
      <c r="AJ161" s="74"/>
      <c r="AK161" s="74"/>
      <c r="AL161" s="74"/>
      <c r="AM161" s="74"/>
      <c r="AN161" s="74"/>
      <c r="AO161" s="73">
        <v>1</v>
      </c>
      <c r="AP161" s="73">
        <v>1</v>
      </c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3">
        <v>5</v>
      </c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3">
        <v>2</v>
      </c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7"/>
      <c r="CA161" s="76">
        <f t="shared" si="5"/>
        <v>10</v>
      </c>
    </row>
    <row r="162" spans="1:79" x14ac:dyDescent="0.25">
      <c r="A162" s="70" t="s">
        <v>44</v>
      </c>
      <c r="B162" s="71"/>
      <c r="C162" s="72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3">
        <v>10</v>
      </c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7"/>
      <c r="CA162" s="76">
        <f t="shared" si="5"/>
        <v>10</v>
      </c>
    </row>
    <row r="163" spans="1:79" x14ac:dyDescent="0.25">
      <c r="A163" s="70" t="s">
        <v>508</v>
      </c>
      <c r="B163" s="71"/>
      <c r="C163" s="72"/>
      <c r="D163" s="74"/>
      <c r="E163" s="74"/>
      <c r="F163" s="74"/>
      <c r="G163" s="74"/>
      <c r="H163" s="74"/>
      <c r="I163" s="74"/>
      <c r="J163" s="73">
        <v>1</v>
      </c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3">
        <v>2</v>
      </c>
      <c r="AH163" s="73">
        <v>1</v>
      </c>
      <c r="AI163" s="74"/>
      <c r="AJ163" s="74"/>
      <c r="AK163" s="74"/>
      <c r="AL163" s="74"/>
      <c r="AM163" s="74"/>
      <c r="AN163" s="74"/>
      <c r="AO163" s="74"/>
      <c r="AP163" s="73">
        <v>4</v>
      </c>
      <c r="AQ163" s="73">
        <v>1</v>
      </c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7"/>
      <c r="CA163" s="76">
        <f t="shared" si="5"/>
        <v>9</v>
      </c>
    </row>
    <row r="164" spans="1:79" x14ac:dyDescent="0.25">
      <c r="A164" s="70" t="s">
        <v>418</v>
      </c>
      <c r="B164" s="71"/>
      <c r="C164" s="72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3">
        <v>2</v>
      </c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3">
        <v>7</v>
      </c>
      <c r="BR164" s="74"/>
      <c r="BS164" s="74"/>
      <c r="BT164" s="74"/>
      <c r="BU164" s="74"/>
      <c r="BV164" s="74"/>
      <c r="BW164" s="74"/>
      <c r="BX164" s="74"/>
      <c r="BY164" s="74"/>
      <c r="BZ164" s="77"/>
      <c r="CA164" s="76">
        <f t="shared" si="5"/>
        <v>9</v>
      </c>
    </row>
    <row r="165" spans="1:79" x14ac:dyDescent="0.25">
      <c r="A165" s="70" t="s">
        <v>334</v>
      </c>
      <c r="B165" s="71"/>
      <c r="C165" s="72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3">
        <v>4</v>
      </c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3">
        <v>5</v>
      </c>
      <c r="BQ165" s="74"/>
      <c r="BR165" s="74"/>
      <c r="BS165" s="74"/>
      <c r="BT165" s="74"/>
      <c r="BU165" s="74"/>
      <c r="BV165" s="74"/>
      <c r="BW165" s="74"/>
      <c r="BX165" s="74"/>
      <c r="BY165" s="74"/>
      <c r="BZ165" s="77"/>
      <c r="CA165" s="76">
        <f t="shared" si="5"/>
        <v>9</v>
      </c>
    </row>
    <row r="166" spans="1:79" x14ac:dyDescent="0.25">
      <c r="A166" s="70" t="s">
        <v>258</v>
      </c>
      <c r="B166" s="71"/>
      <c r="C166" s="72"/>
      <c r="D166" s="74"/>
      <c r="E166" s="73">
        <v>1</v>
      </c>
      <c r="F166" s="74"/>
      <c r="G166" s="74"/>
      <c r="H166" s="74"/>
      <c r="I166" s="74"/>
      <c r="J166" s="73">
        <v>1</v>
      </c>
      <c r="K166" s="73">
        <v>2</v>
      </c>
      <c r="L166" s="74"/>
      <c r="M166" s="74"/>
      <c r="N166" s="74"/>
      <c r="O166" s="74"/>
      <c r="P166" s="73">
        <v>1</v>
      </c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3">
        <v>1</v>
      </c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3">
        <v>3</v>
      </c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7"/>
      <c r="CA166" s="76">
        <f t="shared" si="5"/>
        <v>9</v>
      </c>
    </row>
    <row r="167" spans="1:79" x14ac:dyDescent="0.25">
      <c r="A167" s="70" t="s">
        <v>230</v>
      </c>
      <c r="B167" s="71"/>
      <c r="C167" s="72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3">
        <v>7</v>
      </c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3">
        <v>2</v>
      </c>
      <c r="BQ167" s="74"/>
      <c r="BR167" s="74"/>
      <c r="BS167" s="74"/>
      <c r="BT167" s="74"/>
      <c r="BU167" s="74"/>
      <c r="BV167" s="74"/>
      <c r="BW167" s="74"/>
      <c r="BX167" s="74"/>
      <c r="BY167" s="74"/>
      <c r="BZ167" s="77"/>
      <c r="CA167" s="76">
        <f t="shared" si="5"/>
        <v>9</v>
      </c>
    </row>
    <row r="168" spans="1:79" x14ac:dyDescent="0.25">
      <c r="A168" s="70" t="s">
        <v>136</v>
      </c>
      <c r="B168" s="71"/>
      <c r="C168" s="72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3">
        <v>5</v>
      </c>
      <c r="BH168" s="74"/>
      <c r="BI168" s="74"/>
      <c r="BJ168" s="74"/>
      <c r="BK168" s="74"/>
      <c r="BL168" s="74"/>
      <c r="BM168" s="74"/>
      <c r="BN168" s="74"/>
      <c r="BO168" s="74"/>
      <c r="BP168" s="73">
        <v>4</v>
      </c>
      <c r="BQ168" s="74"/>
      <c r="BR168" s="74"/>
      <c r="BS168" s="74"/>
      <c r="BT168" s="74"/>
      <c r="BU168" s="74"/>
      <c r="BV168" s="74"/>
      <c r="BW168" s="74"/>
      <c r="BX168" s="74"/>
      <c r="BY168" s="74"/>
      <c r="BZ168" s="77"/>
      <c r="CA168" s="76">
        <f t="shared" si="5"/>
        <v>9</v>
      </c>
    </row>
    <row r="169" spans="1:79" x14ac:dyDescent="0.25">
      <c r="A169" s="70" t="s">
        <v>580</v>
      </c>
      <c r="B169" s="71"/>
      <c r="C169" s="72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3">
        <v>3</v>
      </c>
      <c r="AO169" s="74"/>
      <c r="AP169" s="73">
        <v>1</v>
      </c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3">
        <v>2</v>
      </c>
      <c r="BB169" s="74"/>
      <c r="BC169" s="74"/>
      <c r="BD169" s="74"/>
      <c r="BE169" s="74"/>
      <c r="BF169" s="74"/>
      <c r="BG169" s="74"/>
      <c r="BH169" s="74"/>
      <c r="BI169" s="73">
        <v>1</v>
      </c>
      <c r="BJ169" s="73">
        <v>1</v>
      </c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7"/>
      <c r="CA169" s="76">
        <f t="shared" si="5"/>
        <v>8</v>
      </c>
    </row>
    <row r="170" spans="1:79" x14ac:dyDescent="0.25">
      <c r="A170" s="70" t="s">
        <v>468</v>
      </c>
      <c r="B170" s="71"/>
      <c r="C170" s="72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3">
        <v>1</v>
      </c>
      <c r="AI170" s="73">
        <v>2</v>
      </c>
      <c r="AJ170" s="74"/>
      <c r="AK170" s="73">
        <v>2</v>
      </c>
      <c r="AL170" s="73">
        <v>1</v>
      </c>
      <c r="AM170" s="74"/>
      <c r="AN170" s="74"/>
      <c r="AO170" s="74"/>
      <c r="AP170" s="74"/>
      <c r="AQ170" s="73">
        <v>1</v>
      </c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3">
        <v>1</v>
      </c>
      <c r="BR170" s="74"/>
      <c r="BS170" s="74"/>
      <c r="BT170" s="74"/>
      <c r="BU170" s="74"/>
      <c r="BV170" s="74"/>
      <c r="BW170" s="74"/>
      <c r="BX170" s="74"/>
      <c r="BY170" s="74"/>
      <c r="BZ170" s="77"/>
      <c r="CA170" s="76">
        <f t="shared" si="5"/>
        <v>8</v>
      </c>
    </row>
    <row r="171" spans="1:79" x14ac:dyDescent="0.25">
      <c r="A171" s="70" t="s">
        <v>452</v>
      </c>
      <c r="B171" s="71"/>
      <c r="C171" s="72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3">
        <v>1</v>
      </c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3">
        <v>6</v>
      </c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3">
        <v>1</v>
      </c>
      <c r="BS171" s="74"/>
      <c r="BT171" s="74"/>
      <c r="BU171" s="74"/>
      <c r="BV171" s="74"/>
      <c r="BW171" s="74"/>
      <c r="BX171" s="74"/>
      <c r="BY171" s="74"/>
      <c r="BZ171" s="77"/>
      <c r="CA171" s="76">
        <f t="shared" si="5"/>
        <v>8</v>
      </c>
    </row>
    <row r="172" spans="1:79" x14ac:dyDescent="0.25">
      <c r="A172" s="70" t="s">
        <v>398</v>
      </c>
      <c r="B172" s="71"/>
      <c r="C172" s="72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3">
        <v>1</v>
      </c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3">
        <v>2</v>
      </c>
      <c r="BH172" s="74"/>
      <c r="BI172" s="74"/>
      <c r="BJ172" s="74"/>
      <c r="BK172" s="74"/>
      <c r="BL172" s="74"/>
      <c r="BM172" s="74"/>
      <c r="BN172" s="74"/>
      <c r="BO172" s="74"/>
      <c r="BP172" s="73">
        <v>4</v>
      </c>
      <c r="BQ172" s="74"/>
      <c r="BR172" s="74"/>
      <c r="BS172" s="74"/>
      <c r="BT172" s="74"/>
      <c r="BU172" s="74"/>
      <c r="BV172" s="73">
        <v>1</v>
      </c>
      <c r="BW172" s="74"/>
      <c r="BX172" s="74"/>
      <c r="BY172" s="74"/>
      <c r="BZ172" s="77"/>
      <c r="CA172" s="76">
        <f t="shared" si="5"/>
        <v>8</v>
      </c>
    </row>
    <row r="173" spans="1:79" x14ac:dyDescent="0.25">
      <c r="A173" s="70" t="s">
        <v>358</v>
      </c>
      <c r="B173" s="71"/>
      <c r="C173" s="72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3">
        <v>8</v>
      </c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7"/>
      <c r="CA173" s="76">
        <f t="shared" si="5"/>
        <v>8</v>
      </c>
    </row>
    <row r="174" spans="1:79" x14ac:dyDescent="0.25">
      <c r="A174" s="70" t="s">
        <v>212</v>
      </c>
      <c r="B174" s="71"/>
      <c r="C174" s="72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3">
        <v>1</v>
      </c>
      <c r="BB174" s="74"/>
      <c r="BC174" s="74"/>
      <c r="BD174" s="74"/>
      <c r="BE174" s="74"/>
      <c r="BF174" s="73">
        <v>7</v>
      </c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7"/>
      <c r="CA174" s="76">
        <f t="shared" si="5"/>
        <v>8</v>
      </c>
    </row>
    <row r="175" spans="1:79" x14ac:dyDescent="0.25">
      <c r="A175" s="70" t="s">
        <v>154</v>
      </c>
      <c r="B175" s="71"/>
      <c r="C175" s="72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3">
        <v>7</v>
      </c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3">
        <v>1</v>
      </c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7"/>
      <c r="CA175" s="76">
        <f t="shared" si="5"/>
        <v>8</v>
      </c>
    </row>
    <row r="176" spans="1:79" x14ac:dyDescent="0.25">
      <c r="A176" s="70" t="s">
        <v>150</v>
      </c>
      <c r="B176" s="71"/>
      <c r="C176" s="72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3">
        <v>5</v>
      </c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3">
        <v>3</v>
      </c>
      <c r="BQ176" s="74"/>
      <c r="BR176" s="74"/>
      <c r="BS176" s="74"/>
      <c r="BT176" s="74"/>
      <c r="BU176" s="74"/>
      <c r="BV176" s="74"/>
      <c r="BW176" s="74"/>
      <c r="BX176" s="74"/>
      <c r="BY176" s="74"/>
      <c r="BZ176" s="77"/>
      <c r="CA176" s="76">
        <f t="shared" si="5"/>
        <v>8</v>
      </c>
    </row>
    <row r="177" spans="1:79" x14ac:dyDescent="0.25">
      <c r="A177" s="70" t="s">
        <v>64</v>
      </c>
      <c r="B177" s="71"/>
      <c r="C177" s="72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3">
        <v>8</v>
      </c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7"/>
      <c r="CA177" s="76">
        <f t="shared" si="5"/>
        <v>8</v>
      </c>
    </row>
    <row r="178" spans="1:79" x14ac:dyDescent="0.25">
      <c r="A178" s="70" t="s">
        <v>534</v>
      </c>
      <c r="B178" s="71"/>
      <c r="C178" s="72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3">
        <v>1</v>
      </c>
      <c r="AH178" s="74"/>
      <c r="AI178" s="74"/>
      <c r="AJ178" s="74"/>
      <c r="AK178" s="74"/>
      <c r="AL178" s="74"/>
      <c r="AM178" s="73">
        <v>6</v>
      </c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7"/>
      <c r="CA178" s="76">
        <f t="shared" si="5"/>
        <v>7</v>
      </c>
    </row>
    <row r="179" spans="1:79" x14ac:dyDescent="0.25">
      <c r="A179" s="70" t="s">
        <v>476</v>
      </c>
      <c r="B179" s="71"/>
      <c r="C179" s="72"/>
      <c r="D179" s="74"/>
      <c r="E179" s="74"/>
      <c r="F179" s="74"/>
      <c r="G179" s="74"/>
      <c r="H179" s="74"/>
      <c r="I179" s="74"/>
      <c r="J179" s="73">
        <v>1</v>
      </c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3">
        <v>1</v>
      </c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3">
        <v>5</v>
      </c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7"/>
      <c r="CA179" s="76">
        <f t="shared" si="5"/>
        <v>7</v>
      </c>
    </row>
    <row r="180" spans="1:79" x14ac:dyDescent="0.25">
      <c r="A180" s="70" t="s">
        <v>360</v>
      </c>
      <c r="B180" s="71"/>
      <c r="C180" s="72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3">
        <v>7</v>
      </c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7"/>
      <c r="CA180" s="76">
        <f t="shared" si="5"/>
        <v>7</v>
      </c>
    </row>
    <row r="181" spans="1:79" x14ac:dyDescent="0.25">
      <c r="A181" s="70" t="s">
        <v>348</v>
      </c>
      <c r="B181" s="71"/>
      <c r="C181" s="72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3">
        <v>1</v>
      </c>
      <c r="AH181" s="74"/>
      <c r="AI181" s="74"/>
      <c r="AJ181" s="74"/>
      <c r="AK181" s="74"/>
      <c r="AL181" s="74"/>
      <c r="AM181" s="73">
        <v>2</v>
      </c>
      <c r="AN181" s="74"/>
      <c r="AO181" s="74"/>
      <c r="AP181" s="74"/>
      <c r="AQ181" s="74"/>
      <c r="AR181" s="74"/>
      <c r="AS181" s="74"/>
      <c r="AT181" s="74"/>
      <c r="AU181" s="73">
        <v>1</v>
      </c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3">
        <v>3</v>
      </c>
      <c r="BS181" s="74"/>
      <c r="BT181" s="74"/>
      <c r="BU181" s="74"/>
      <c r="BV181" s="74"/>
      <c r="BW181" s="74"/>
      <c r="BX181" s="74"/>
      <c r="BY181" s="74"/>
      <c r="BZ181" s="77"/>
      <c r="CA181" s="76">
        <f t="shared" si="5"/>
        <v>7</v>
      </c>
    </row>
    <row r="182" spans="1:79" x14ac:dyDescent="0.25">
      <c r="A182" s="70" t="s">
        <v>346</v>
      </c>
      <c r="B182" s="71"/>
      <c r="C182" s="72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3">
        <v>7</v>
      </c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7"/>
      <c r="CA182" s="76">
        <f t="shared" si="5"/>
        <v>7</v>
      </c>
    </row>
    <row r="183" spans="1:79" x14ac:dyDescent="0.25">
      <c r="A183" s="70" t="s">
        <v>224</v>
      </c>
      <c r="B183" s="71"/>
      <c r="C183" s="72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3">
        <v>7</v>
      </c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7"/>
      <c r="CA183" s="76">
        <f t="shared" si="5"/>
        <v>7</v>
      </c>
    </row>
    <row r="184" spans="1:79" x14ac:dyDescent="0.25">
      <c r="A184" s="70" t="s">
        <v>180</v>
      </c>
      <c r="B184" s="71"/>
      <c r="C184" s="72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3">
        <v>3</v>
      </c>
      <c r="AI184" s="74"/>
      <c r="AJ184" s="74"/>
      <c r="AK184" s="74"/>
      <c r="AL184" s="74"/>
      <c r="AM184" s="74"/>
      <c r="AN184" s="73">
        <v>2</v>
      </c>
      <c r="AO184" s="74"/>
      <c r="AP184" s="73">
        <v>1</v>
      </c>
      <c r="AQ184" s="73">
        <v>1</v>
      </c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7"/>
      <c r="CA184" s="76">
        <f t="shared" si="5"/>
        <v>7</v>
      </c>
    </row>
    <row r="185" spans="1:79" x14ac:dyDescent="0.25">
      <c r="A185" s="70" t="s">
        <v>134</v>
      </c>
      <c r="B185" s="71"/>
      <c r="C185" s="72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3">
        <v>7</v>
      </c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7"/>
      <c r="CA185" s="76">
        <f t="shared" si="5"/>
        <v>7</v>
      </c>
    </row>
    <row r="186" spans="1:79" x14ac:dyDescent="0.25">
      <c r="A186" s="70" t="s">
        <v>116</v>
      </c>
      <c r="B186" s="71"/>
      <c r="C186" s="72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3">
        <v>1</v>
      </c>
      <c r="X186" s="74"/>
      <c r="Y186" s="74"/>
      <c r="Z186" s="74"/>
      <c r="AA186" s="73">
        <v>1</v>
      </c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3">
        <v>1</v>
      </c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3">
        <v>4</v>
      </c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7"/>
      <c r="CA186" s="76">
        <f t="shared" si="5"/>
        <v>7</v>
      </c>
    </row>
    <row r="187" spans="1:79" x14ac:dyDescent="0.25">
      <c r="A187" s="70" t="s">
        <v>104</v>
      </c>
      <c r="B187" s="71"/>
      <c r="C187" s="72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3">
        <v>5</v>
      </c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3">
        <v>2</v>
      </c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7"/>
      <c r="CA187" s="76">
        <f t="shared" si="5"/>
        <v>7</v>
      </c>
    </row>
    <row r="188" spans="1:79" x14ac:dyDescent="0.25">
      <c r="A188" s="70" t="s">
        <v>586</v>
      </c>
      <c r="B188" s="71"/>
      <c r="C188" s="72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3">
        <v>1</v>
      </c>
      <c r="BI188" s="74"/>
      <c r="BJ188" s="74"/>
      <c r="BK188" s="74"/>
      <c r="BL188" s="74"/>
      <c r="BM188" s="74"/>
      <c r="BN188" s="74"/>
      <c r="BO188" s="74"/>
      <c r="BP188" s="73">
        <v>5</v>
      </c>
      <c r="BQ188" s="74"/>
      <c r="BR188" s="74"/>
      <c r="BS188" s="74"/>
      <c r="BT188" s="74"/>
      <c r="BU188" s="74"/>
      <c r="BV188" s="74"/>
      <c r="BW188" s="74"/>
      <c r="BX188" s="74"/>
      <c r="BY188" s="74"/>
      <c r="BZ188" s="77"/>
      <c r="CA188" s="76">
        <f t="shared" si="5"/>
        <v>6</v>
      </c>
    </row>
    <row r="189" spans="1:79" x14ac:dyDescent="0.25">
      <c r="A189" s="70" t="s">
        <v>480</v>
      </c>
      <c r="B189" s="71"/>
      <c r="C189" s="72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3">
        <v>5</v>
      </c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3">
        <v>1</v>
      </c>
      <c r="BS189" s="74"/>
      <c r="BT189" s="74"/>
      <c r="BU189" s="74"/>
      <c r="BV189" s="74"/>
      <c r="BW189" s="74"/>
      <c r="BX189" s="74"/>
      <c r="BY189" s="74"/>
      <c r="BZ189" s="77"/>
      <c r="CA189" s="76">
        <f t="shared" si="5"/>
        <v>6</v>
      </c>
    </row>
    <row r="190" spans="1:79" x14ac:dyDescent="0.25">
      <c r="A190" s="70" t="s">
        <v>446</v>
      </c>
      <c r="B190" s="71"/>
      <c r="C190" s="72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3">
        <v>1</v>
      </c>
      <c r="BI190" s="74"/>
      <c r="BJ190" s="74"/>
      <c r="BK190" s="74"/>
      <c r="BL190" s="74"/>
      <c r="BM190" s="74"/>
      <c r="BN190" s="74"/>
      <c r="BO190" s="74"/>
      <c r="BP190" s="73">
        <v>4</v>
      </c>
      <c r="BQ190" s="74"/>
      <c r="BR190" s="74"/>
      <c r="BS190" s="74"/>
      <c r="BT190" s="74"/>
      <c r="BU190" s="74"/>
      <c r="BV190" s="74"/>
      <c r="BW190" s="74"/>
      <c r="BX190" s="74"/>
      <c r="BY190" s="73">
        <v>1</v>
      </c>
      <c r="BZ190" s="77"/>
      <c r="CA190" s="76">
        <f t="shared" si="5"/>
        <v>6</v>
      </c>
    </row>
    <row r="191" spans="1:79" x14ac:dyDescent="0.25">
      <c r="A191" s="70" t="s">
        <v>416</v>
      </c>
      <c r="B191" s="71"/>
      <c r="C191" s="72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3">
        <v>4</v>
      </c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3">
        <v>2</v>
      </c>
      <c r="BQ191" s="74"/>
      <c r="BR191" s="74"/>
      <c r="BS191" s="74"/>
      <c r="BT191" s="74"/>
      <c r="BU191" s="74"/>
      <c r="BV191" s="74"/>
      <c r="BW191" s="74"/>
      <c r="BX191" s="74"/>
      <c r="BY191" s="74"/>
      <c r="BZ191" s="77"/>
      <c r="CA191" s="76">
        <f t="shared" si="5"/>
        <v>6</v>
      </c>
    </row>
    <row r="192" spans="1:79" x14ac:dyDescent="0.25">
      <c r="A192" s="70" t="s">
        <v>408</v>
      </c>
      <c r="B192" s="71"/>
      <c r="C192" s="72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3">
        <v>4</v>
      </c>
      <c r="BQ192" s="74"/>
      <c r="BR192" s="74"/>
      <c r="BS192" s="74"/>
      <c r="BT192" s="74"/>
      <c r="BU192" s="74"/>
      <c r="BV192" s="73">
        <v>2</v>
      </c>
      <c r="BW192" s="74"/>
      <c r="BX192" s="74"/>
      <c r="BY192" s="74"/>
      <c r="BZ192" s="77"/>
      <c r="CA192" s="76">
        <f t="shared" si="5"/>
        <v>6</v>
      </c>
    </row>
    <row r="193" spans="1:79" x14ac:dyDescent="0.25">
      <c r="A193" s="70" t="s">
        <v>396</v>
      </c>
      <c r="B193" s="71"/>
      <c r="C193" s="72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3">
        <v>2</v>
      </c>
      <c r="AK193" s="74"/>
      <c r="AL193" s="74"/>
      <c r="AM193" s="74"/>
      <c r="AN193" s="74"/>
      <c r="AO193" s="74"/>
      <c r="AP193" s="74"/>
      <c r="AQ193" s="74"/>
      <c r="AR193" s="73">
        <v>1</v>
      </c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3">
        <v>3</v>
      </c>
      <c r="BS193" s="74"/>
      <c r="BT193" s="74"/>
      <c r="BU193" s="74"/>
      <c r="BV193" s="74"/>
      <c r="BW193" s="74"/>
      <c r="BX193" s="74"/>
      <c r="BY193" s="74"/>
      <c r="BZ193" s="77"/>
      <c r="CA193" s="76">
        <f t="shared" si="5"/>
        <v>6</v>
      </c>
    </row>
    <row r="194" spans="1:79" x14ac:dyDescent="0.25">
      <c r="A194" s="70" t="s">
        <v>338</v>
      </c>
      <c r="B194" s="71"/>
      <c r="C194" s="72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3">
        <v>6</v>
      </c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  <c r="BX194" s="74"/>
      <c r="BY194" s="74"/>
      <c r="BZ194" s="77"/>
      <c r="CA194" s="76">
        <f t="shared" si="5"/>
        <v>6</v>
      </c>
    </row>
    <row r="195" spans="1:79" x14ac:dyDescent="0.25">
      <c r="A195" s="70" t="s">
        <v>278</v>
      </c>
      <c r="B195" s="71"/>
      <c r="C195" s="72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3">
        <v>1</v>
      </c>
      <c r="BB195" s="74"/>
      <c r="BC195" s="74"/>
      <c r="BD195" s="74"/>
      <c r="BE195" s="74"/>
      <c r="BF195" s="73">
        <v>3</v>
      </c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3">
        <v>2</v>
      </c>
      <c r="BT195" s="74"/>
      <c r="BU195" s="74"/>
      <c r="BV195" s="74"/>
      <c r="BW195" s="74"/>
      <c r="BX195" s="74"/>
      <c r="BY195" s="74"/>
      <c r="BZ195" s="77"/>
      <c r="CA195" s="76">
        <f t="shared" ref="CA195:CA258" si="6">SUM(C195:BZ195)</f>
        <v>6</v>
      </c>
    </row>
    <row r="196" spans="1:79" x14ac:dyDescent="0.25">
      <c r="A196" s="70" t="s">
        <v>264</v>
      </c>
      <c r="B196" s="71"/>
      <c r="C196" s="72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3">
        <v>1</v>
      </c>
      <c r="Z196" s="74"/>
      <c r="AA196" s="74"/>
      <c r="AB196" s="74"/>
      <c r="AC196" s="74"/>
      <c r="AD196" s="74"/>
      <c r="AE196" s="74"/>
      <c r="AF196" s="74"/>
      <c r="AG196" s="73">
        <v>2</v>
      </c>
      <c r="AH196" s="73">
        <v>1</v>
      </c>
      <c r="AI196" s="73">
        <v>1</v>
      </c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3">
        <v>1</v>
      </c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7"/>
      <c r="CA196" s="76">
        <f t="shared" si="6"/>
        <v>6</v>
      </c>
    </row>
    <row r="197" spans="1:79" x14ac:dyDescent="0.25">
      <c r="A197" s="70" t="s">
        <v>30</v>
      </c>
      <c r="B197" s="71"/>
      <c r="C197" s="72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3">
        <v>1</v>
      </c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3">
        <v>4</v>
      </c>
      <c r="BQ197" s="74"/>
      <c r="BR197" s="74"/>
      <c r="BS197" s="74"/>
      <c r="BT197" s="74"/>
      <c r="BU197" s="74"/>
      <c r="BV197" s="73">
        <v>1</v>
      </c>
      <c r="BW197" s="74"/>
      <c r="BX197" s="74"/>
      <c r="BY197" s="74"/>
      <c r="BZ197" s="77"/>
      <c r="CA197" s="76">
        <f t="shared" si="6"/>
        <v>6</v>
      </c>
    </row>
    <row r="198" spans="1:79" x14ac:dyDescent="0.25">
      <c r="A198" s="70" t="s">
        <v>24</v>
      </c>
      <c r="B198" s="71"/>
      <c r="C198" s="72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3">
        <v>1</v>
      </c>
      <c r="AI198" s="74"/>
      <c r="AJ198" s="74"/>
      <c r="AK198" s="74"/>
      <c r="AL198" s="74"/>
      <c r="AM198" s="74"/>
      <c r="AN198" s="74"/>
      <c r="AO198" s="74"/>
      <c r="AP198" s="73">
        <v>5</v>
      </c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7"/>
      <c r="CA198" s="76">
        <f t="shared" si="6"/>
        <v>6</v>
      </c>
    </row>
    <row r="199" spans="1:79" x14ac:dyDescent="0.25">
      <c r="A199" s="70" t="s">
        <v>20</v>
      </c>
      <c r="B199" s="71"/>
      <c r="C199" s="72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3">
        <v>1</v>
      </c>
      <c r="Z199" s="74"/>
      <c r="AA199" s="74"/>
      <c r="AB199" s="73">
        <v>1</v>
      </c>
      <c r="AC199" s="73">
        <v>1</v>
      </c>
      <c r="AD199" s="73">
        <v>1</v>
      </c>
      <c r="AE199" s="74"/>
      <c r="AF199" s="74"/>
      <c r="AG199" s="74"/>
      <c r="AH199" s="74"/>
      <c r="AI199" s="74"/>
      <c r="AJ199" s="74"/>
      <c r="AK199" s="74"/>
      <c r="AL199" s="74"/>
      <c r="AM199" s="74"/>
      <c r="AN199" s="73">
        <v>1</v>
      </c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3">
        <v>1</v>
      </c>
      <c r="BR199" s="74"/>
      <c r="BS199" s="74"/>
      <c r="BT199" s="74"/>
      <c r="BU199" s="74"/>
      <c r="BV199" s="74"/>
      <c r="BW199" s="74"/>
      <c r="BX199" s="74"/>
      <c r="BY199" s="74"/>
      <c r="BZ199" s="77"/>
      <c r="CA199" s="76">
        <f t="shared" si="6"/>
        <v>6</v>
      </c>
    </row>
    <row r="200" spans="1:79" x14ac:dyDescent="0.25">
      <c r="A200" s="70" t="s">
        <v>2</v>
      </c>
      <c r="B200" s="71"/>
      <c r="C200" s="72"/>
      <c r="D200" s="74"/>
      <c r="E200" s="74"/>
      <c r="F200" s="74"/>
      <c r="G200" s="74"/>
      <c r="H200" s="74"/>
      <c r="I200" s="74"/>
      <c r="J200" s="74"/>
      <c r="K200" s="73">
        <v>1</v>
      </c>
      <c r="L200" s="74"/>
      <c r="M200" s="74"/>
      <c r="N200" s="74"/>
      <c r="O200" s="79"/>
      <c r="P200" s="79"/>
      <c r="Q200" s="74"/>
      <c r="R200" s="79"/>
      <c r="S200" s="74"/>
      <c r="T200" s="74"/>
      <c r="U200" s="74"/>
      <c r="V200" s="79"/>
      <c r="W200" s="74"/>
      <c r="X200" s="74"/>
      <c r="Y200" s="74"/>
      <c r="Z200" s="74"/>
      <c r="AA200" s="74"/>
      <c r="AB200" s="79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3">
        <v>1</v>
      </c>
      <c r="AP200" s="74"/>
      <c r="AQ200" s="74"/>
      <c r="AR200" s="74"/>
      <c r="AS200" s="74"/>
      <c r="AT200" s="74"/>
      <c r="AU200" s="79"/>
      <c r="AV200" s="79"/>
      <c r="AW200" s="79"/>
      <c r="AX200" s="79"/>
      <c r="AY200" s="74"/>
      <c r="AZ200" s="74"/>
      <c r="BA200" s="74"/>
      <c r="BB200" s="74"/>
      <c r="BC200" s="73">
        <v>1</v>
      </c>
      <c r="BD200" s="74"/>
      <c r="BE200" s="74"/>
      <c r="BF200" s="74"/>
      <c r="BG200" s="74"/>
      <c r="BH200" s="73">
        <v>1</v>
      </c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3">
        <v>2</v>
      </c>
      <c r="BU200" s="74"/>
      <c r="BV200" s="74"/>
      <c r="BW200" s="74"/>
      <c r="BX200" s="74"/>
      <c r="BY200" s="74"/>
      <c r="BZ200" s="77"/>
      <c r="CA200" s="76">
        <f t="shared" si="6"/>
        <v>6</v>
      </c>
    </row>
    <row r="201" spans="1:79" ht="15" customHeight="1" x14ac:dyDescent="0.25">
      <c r="A201" s="80" t="s">
        <v>1</v>
      </c>
      <c r="B201" s="81"/>
      <c r="C201" s="72"/>
      <c r="D201" s="74"/>
      <c r="E201" s="73">
        <v>1</v>
      </c>
      <c r="F201" s="74"/>
      <c r="G201" s="74"/>
      <c r="H201" s="74"/>
      <c r="I201" s="73">
        <v>4</v>
      </c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7"/>
      <c r="CA201" s="76">
        <f t="shared" si="6"/>
        <v>5</v>
      </c>
    </row>
    <row r="202" spans="1:79" x14ac:dyDescent="0.25">
      <c r="A202" s="70" t="s">
        <v>572</v>
      </c>
      <c r="B202" s="71"/>
      <c r="C202" s="72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3">
        <v>3</v>
      </c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3">
        <v>1</v>
      </c>
      <c r="BH202" s="74"/>
      <c r="BI202" s="74"/>
      <c r="BJ202" s="74"/>
      <c r="BK202" s="74"/>
      <c r="BL202" s="74"/>
      <c r="BM202" s="74"/>
      <c r="BN202" s="74"/>
      <c r="BO202" s="74"/>
      <c r="BP202" s="73">
        <v>1</v>
      </c>
      <c r="BQ202" s="74"/>
      <c r="BR202" s="74"/>
      <c r="BS202" s="74"/>
      <c r="BT202" s="74"/>
      <c r="BU202" s="74"/>
      <c r="BV202" s="74"/>
      <c r="BW202" s="74"/>
      <c r="BX202" s="74"/>
      <c r="BY202" s="74"/>
      <c r="BZ202" s="77"/>
      <c r="CA202" s="76">
        <f t="shared" si="6"/>
        <v>5</v>
      </c>
    </row>
    <row r="203" spans="1:79" x14ac:dyDescent="0.25">
      <c r="A203" s="70" t="s">
        <v>488</v>
      </c>
      <c r="B203" s="71"/>
      <c r="C203" s="72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3">
        <v>1</v>
      </c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3">
        <v>3</v>
      </c>
      <c r="BH203" s="74"/>
      <c r="BI203" s="74"/>
      <c r="BJ203" s="74"/>
      <c r="BK203" s="74"/>
      <c r="BL203" s="74"/>
      <c r="BM203" s="74"/>
      <c r="BN203" s="74"/>
      <c r="BO203" s="74"/>
      <c r="BP203" s="73">
        <v>1</v>
      </c>
      <c r="BQ203" s="74"/>
      <c r="BR203" s="74"/>
      <c r="BS203" s="74"/>
      <c r="BT203" s="74"/>
      <c r="BU203" s="74"/>
      <c r="BV203" s="74"/>
      <c r="BW203" s="74"/>
      <c r="BX203" s="74"/>
      <c r="BY203" s="74"/>
      <c r="BZ203" s="77"/>
      <c r="CA203" s="76">
        <f t="shared" si="6"/>
        <v>5</v>
      </c>
    </row>
    <row r="204" spans="1:79" x14ac:dyDescent="0.25">
      <c r="A204" s="70" t="s">
        <v>484</v>
      </c>
      <c r="B204" s="71"/>
      <c r="C204" s="72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3">
        <v>5</v>
      </c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  <c r="BX204" s="74"/>
      <c r="BY204" s="74"/>
      <c r="BZ204" s="77"/>
      <c r="CA204" s="76">
        <f t="shared" si="6"/>
        <v>5</v>
      </c>
    </row>
    <row r="205" spans="1:79" x14ac:dyDescent="0.25">
      <c r="A205" s="70" t="s">
        <v>430</v>
      </c>
      <c r="B205" s="71"/>
      <c r="C205" s="72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3">
        <v>2</v>
      </c>
      <c r="BG205" s="74"/>
      <c r="BH205" s="74"/>
      <c r="BI205" s="74"/>
      <c r="BJ205" s="74"/>
      <c r="BK205" s="74"/>
      <c r="BL205" s="74"/>
      <c r="BM205" s="74"/>
      <c r="BN205" s="74"/>
      <c r="BO205" s="73">
        <v>3</v>
      </c>
      <c r="BP205" s="74"/>
      <c r="BQ205" s="74"/>
      <c r="BR205" s="74"/>
      <c r="BS205" s="74"/>
      <c r="BT205" s="74"/>
      <c r="BU205" s="74"/>
      <c r="BV205" s="74"/>
      <c r="BW205" s="74"/>
      <c r="BX205" s="74"/>
      <c r="BY205" s="74"/>
      <c r="BZ205" s="77"/>
      <c r="CA205" s="76">
        <f t="shared" si="6"/>
        <v>5</v>
      </c>
    </row>
    <row r="206" spans="1:79" x14ac:dyDescent="0.25">
      <c r="A206" s="70" t="s">
        <v>210</v>
      </c>
      <c r="B206" s="71"/>
      <c r="C206" s="72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3">
        <v>4</v>
      </c>
      <c r="BQ206" s="74"/>
      <c r="BR206" s="74"/>
      <c r="BS206" s="74"/>
      <c r="BT206" s="74"/>
      <c r="BU206" s="74"/>
      <c r="BV206" s="74"/>
      <c r="BW206" s="74"/>
      <c r="BX206" s="73">
        <v>1</v>
      </c>
      <c r="BY206" s="74"/>
      <c r="BZ206" s="77"/>
      <c r="CA206" s="76">
        <f t="shared" si="6"/>
        <v>5</v>
      </c>
    </row>
    <row r="207" spans="1:79" x14ac:dyDescent="0.25">
      <c r="A207" s="70" t="s">
        <v>188</v>
      </c>
      <c r="B207" s="71"/>
      <c r="C207" s="72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3">
        <v>5</v>
      </c>
      <c r="BP207" s="74"/>
      <c r="BQ207" s="74"/>
      <c r="BR207" s="74"/>
      <c r="BS207" s="74"/>
      <c r="BT207" s="74"/>
      <c r="BU207" s="74"/>
      <c r="BV207" s="74"/>
      <c r="BW207" s="74"/>
      <c r="BX207" s="74"/>
      <c r="BY207" s="74"/>
      <c r="BZ207" s="77"/>
      <c r="CA207" s="76">
        <f t="shared" si="6"/>
        <v>5</v>
      </c>
    </row>
    <row r="208" spans="1:79" x14ac:dyDescent="0.25">
      <c r="A208" s="70" t="s">
        <v>168</v>
      </c>
      <c r="B208" s="71"/>
      <c r="C208" s="72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3">
        <v>1</v>
      </c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3">
        <v>4</v>
      </c>
      <c r="BR208" s="74"/>
      <c r="BS208" s="74"/>
      <c r="BT208" s="74"/>
      <c r="BU208" s="74"/>
      <c r="BV208" s="74"/>
      <c r="BW208" s="74"/>
      <c r="BX208" s="74"/>
      <c r="BY208" s="74"/>
      <c r="BZ208" s="77"/>
      <c r="CA208" s="76">
        <f t="shared" si="6"/>
        <v>5</v>
      </c>
    </row>
    <row r="209" spans="1:79" x14ac:dyDescent="0.25">
      <c r="A209" s="70" t="s">
        <v>90</v>
      </c>
      <c r="B209" s="71"/>
      <c r="C209" s="72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3">
        <v>2</v>
      </c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3">
        <v>3</v>
      </c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7"/>
      <c r="CA209" s="76">
        <f t="shared" si="6"/>
        <v>5</v>
      </c>
    </row>
    <row r="210" spans="1:79" x14ac:dyDescent="0.25">
      <c r="A210" s="70" t="s">
        <v>34</v>
      </c>
      <c r="B210" s="71"/>
      <c r="C210" s="72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3">
        <v>2</v>
      </c>
      <c r="AW210" s="74"/>
      <c r="AX210" s="74"/>
      <c r="AY210" s="74"/>
      <c r="AZ210" s="74"/>
      <c r="BA210" s="74"/>
      <c r="BB210" s="74"/>
      <c r="BC210" s="74"/>
      <c r="BD210" s="74"/>
      <c r="BE210" s="74"/>
      <c r="BF210" s="74"/>
      <c r="BG210" s="73">
        <v>3</v>
      </c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  <c r="BX210" s="74"/>
      <c r="BY210" s="74"/>
      <c r="BZ210" s="77"/>
      <c r="CA210" s="76">
        <f t="shared" si="6"/>
        <v>5</v>
      </c>
    </row>
    <row r="211" spans="1:79" x14ac:dyDescent="0.25">
      <c r="A211" s="70" t="s">
        <v>542</v>
      </c>
      <c r="B211" s="71"/>
      <c r="C211" s="72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3">
        <v>1</v>
      </c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3">
        <v>3</v>
      </c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7"/>
      <c r="CA211" s="76">
        <f t="shared" si="6"/>
        <v>4</v>
      </c>
    </row>
    <row r="212" spans="1:79" x14ac:dyDescent="0.25">
      <c r="A212" s="70" t="s">
        <v>522</v>
      </c>
      <c r="B212" s="71"/>
      <c r="C212" s="72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3">
        <v>4</v>
      </c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7"/>
      <c r="CA212" s="76">
        <f t="shared" si="6"/>
        <v>4</v>
      </c>
    </row>
    <row r="213" spans="1:79" x14ac:dyDescent="0.25">
      <c r="A213" s="70" t="s">
        <v>510</v>
      </c>
      <c r="B213" s="71"/>
      <c r="C213" s="72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3">
        <v>4</v>
      </c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  <c r="BX213" s="74"/>
      <c r="BY213" s="74"/>
      <c r="BZ213" s="77"/>
      <c r="CA213" s="76">
        <f t="shared" si="6"/>
        <v>4</v>
      </c>
    </row>
    <row r="214" spans="1:79" x14ac:dyDescent="0.25">
      <c r="A214" s="70" t="s">
        <v>474</v>
      </c>
      <c r="B214" s="71"/>
      <c r="C214" s="72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3">
        <v>2</v>
      </c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3">
        <v>1</v>
      </c>
      <c r="BQ214" s="74"/>
      <c r="BR214" s="74"/>
      <c r="BS214" s="74"/>
      <c r="BT214" s="74"/>
      <c r="BU214" s="74"/>
      <c r="BV214" s="73">
        <v>1</v>
      </c>
      <c r="BW214" s="74"/>
      <c r="BX214" s="74"/>
      <c r="BY214" s="74"/>
      <c r="BZ214" s="77"/>
      <c r="CA214" s="76">
        <f t="shared" si="6"/>
        <v>4</v>
      </c>
    </row>
    <row r="215" spans="1:79" x14ac:dyDescent="0.25">
      <c r="A215" s="70" t="s">
        <v>436</v>
      </c>
      <c r="B215" s="71"/>
      <c r="C215" s="72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3">
        <v>4</v>
      </c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7"/>
      <c r="CA215" s="76">
        <f t="shared" si="6"/>
        <v>4</v>
      </c>
    </row>
    <row r="216" spans="1:79" x14ac:dyDescent="0.25">
      <c r="A216" s="70" t="s">
        <v>422</v>
      </c>
      <c r="B216" s="71"/>
      <c r="C216" s="72"/>
      <c r="D216" s="74"/>
      <c r="E216" s="74"/>
      <c r="F216" s="74"/>
      <c r="G216" s="74"/>
      <c r="H216" s="74"/>
      <c r="I216" s="74"/>
      <c r="J216" s="73">
        <v>1</v>
      </c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3">
        <v>1</v>
      </c>
      <c r="BG216" s="74"/>
      <c r="BH216" s="74"/>
      <c r="BI216" s="74"/>
      <c r="BJ216" s="73">
        <v>1</v>
      </c>
      <c r="BK216" s="74"/>
      <c r="BL216" s="74"/>
      <c r="BM216" s="74"/>
      <c r="BN216" s="74"/>
      <c r="BO216" s="73">
        <v>1</v>
      </c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7"/>
      <c r="CA216" s="76">
        <f t="shared" si="6"/>
        <v>4</v>
      </c>
    </row>
    <row r="217" spans="1:79" x14ac:dyDescent="0.25">
      <c r="A217" s="70" t="s">
        <v>420</v>
      </c>
      <c r="B217" s="71"/>
      <c r="C217" s="72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3">
        <v>4</v>
      </c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7"/>
      <c r="CA217" s="76">
        <f t="shared" si="6"/>
        <v>4</v>
      </c>
    </row>
    <row r="218" spans="1:79" x14ac:dyDescent="0.25">
      <c r="A218" s="70" t="s">
        <v>332</v>
      </c>
      <c r="B218" s="71"/>
      <c r="C218" s="72"/>
      <c r="D218" s="74"/>
      <c r="E218" s="74"/>
      <c r="F218" s="74"/>
      <c r="G218" s="74"/>
      <c r="H218" s="74"/>
      <c r="I218" s="74"/>
      <c r="J218" s="73">
        <v>1</v>
      </c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3">
        <v>2</v>
      </c>
      <c r="X218" s="74"/>
      <c r="Y218" s="74"/>
      <c r="Z218" s="74"/>
      <c r="AA218" s="73">
        <v>1</v>
      </c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7"/>
      <c r="CA218" s="76">
        <f t="shared" si="6"/>
        <v>4</v>
      </c>
    </row>
    <row r="219" spans="1:79" x14ac:dyDescent="0.25">
      <c r="A219" s="70" t="s">
        <v>330</v>
      </c>
      <c r="B219" s="71"/>
      <c r="C219" s="72"/>
      <c r="D219" s="74"/>
      <c r="E219" s="74"/>
      <c r="F219" s="74"/>
      <c r="G219" s="74"/>
      <c r="H219" s="74"/>
      <c r="I219" s="74"/>
      <c r="J219" s="73">
        <v>1</v>
      </c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3">
        <v>3</v>
      </c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  <c r="BZ219" s="77"/>
      <c r="CA219" s="76">
        <f t="shared" si="6"/>
        <v>4</v>
      </c>
    </row>
    <row r="220" spans="1:79" x14ac:dyDescent="0.25">
      <c r="A220" s="70" t="s">
        <v>196</v>
      </c>
      <c r="B220" s="71"/>
      <c r="C220" s="72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3">
        <v>2</v>
      </c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3">
        <v>1</v>
      </c>
      <c r="BH220" s="74"/>
      <c r="BI220" s="74"/>
      <c r="BJ220" s="74"/>
      <c r="BK220" s="74"/>
      <c r="BL220" s="74"/>
      <c r="BM220" s="74"/>
      <c r="BN220" s="74"/>
      <c r="BO220" s="74"/>
      <c r="BP220" s="73">
        <v>1</v>
      </c>
      <c r="BQ220" s="74"/>
      <c r="BR220" s="74"/>
      <c r="BS220" s="74"/>
      <c r="BT220" s="74"/>
      <c r="BU220" s="74"/>
      <c r="BV220" s="74"/>
      <c r="BW220" s="74"/>
      <c r="BX220" s="74"/>
      <c r="BY220" s="74"/>
      <c r="BZ220" s="77"/>
      <c r="CA220" s="76">
        <f t="shared" si="6"/>
        <v>4</v>
      </c>
    </row>
    <row r="221" spans="1:79" x14ac:dyDescent="0.25">
      <c r="A221" s="70" t="s">
        <v>166</v>
      </c>
      <c r="B221" s="71"/>
      <c r="C221" s="72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3">
        <v>1</v>
      </c>
      <c r="BB221" s="74"/>
      <c r="BC221" s="74"/>
      <c r="BD221" s="74"/>
      <c r="BE221" s="74"/>
      <c r="BF221" s="73">
        <v>2</v>
      </c>
      <c r="BG221" s="74"/>
      <c r="BH221" s="74"/>
      <c r="BI221" s="74"/>
      <c r="BJ221" s="74"/>
      <c r="BK221" s="74"/>
      <c r="BL221" s="74"/>
      <c r="BM221" s="74"/>
      <c r="BN221" s="74"/>
      <c r="BO221" s="73">
        <v>1</v>
      </c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7"/>
      <c r="CA221" s="76">
        <f t="shared" si="6"/>
        <v>4</v>
      </c>
    </row>
    <row r="222" spans="1:79" x14ac:dyDescent="0.25">
      <c r="A222" s="70" t="s">
        <v>110</v>
      </c>
      <c r="B222" s="71"/>
      <c r="C222" s="72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3">
        <v>1</v>
      </c>
      <c r="AW222" s="74"/>
      <c r="AX222" s="74"/>
      <c r="AY222" s="74"/>
      <c r="AZ222" s="74"/>
      <c r="BA222" s="74"/>
      <c r="BB222" s="74"/>
      <c r="BC222" s="74"/>
      <c r="BD222" s="74"/>
      <c r="BE222" s="74"/>
      <c r="BF222" s="74"/>
      <c r="BG222" s="73">
        <v>2</v>
      </c>
      <c r="BH222" s="74"/>
      <c r="BI222" s="74"/>
      <c r="BJ222" s="74"/>
      <c r="BK222" s="74"/>
      <c r="BL222" s="74"/>
      <c r="BM222" s="74"/>
      <c r="BN222" s="74"/>
      <c r="BO222" s="74"/>
      <c r="BP222" s="73">
        <v>1</v>
      </c>
      <c r="BQ222" s="74"/>
      <c r="BR222" s="74"/>
      <c r="BS222" s="74"/>
      <c r="BT222" s="74"/>
      <c r="BU222" s="74"/>
      <c r="BV222" s="74"/>
      <c r="BW222" s="74"/>
      <c r="BX222" s="74"/>
      <c r="BY222" s="74"/>
      <c r="BZ222" s="77"/>
      <c r="CA222" s="76">
        <f t="shared" si="6"/>
        <v>4</v>
      </c>
    </row>
    <row r="223" spans="1:79" x14ac:dyDescent="0.25">
      <c r="A223" s="70" t="s">
        <v>84</v>
      </c>
      <c r="B223" s="71"/>
      <c r="C223" s="72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3">
        <v>1</v>
      </c>
      <c r="AH223" s="74"/>
      <c r="AI223" s="74"/>
      <c r="AJ223" s="74"/>
      <c r="AK223" s="74"/>
      <c r="AL223" s="74"/>
      <c r="AM223" s="73">
        <v>2</v>
      </c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3">
        <v>1</v>
      </c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7"/>
      <c r="CA223" s="76">
        <f t="shared" si="6"/>
        <v>4</v>
      </c>
    </row>
    <row r="224" spans="1:79" x14ac:dyDescent="0.25">
      <c r="A224" s="70" t="s">
        <v>50</v>
      </c>
      <c r="B224" s="71"/>
      <c r="C224" s="72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3">
        <v>3</v>
      </c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3">
        <v>1</v>
      </c>
      <c r="BW224" s="74"/>
      <c r="BX224" s="74"/>
      <c r="BY224" s="74"/>
      <c r="BZ224" s="77"/>
      <c r="CA224" s="76">
        <f t="shared" si="6"/>
        <v>4</v>
      </c>
    </row>
    <row r="225" spans="1:79" x14ac:dyDescent="0.25">
      <c r="A225" s="70" t="s">
        <v>46</v>
      </c>
      <c r="B225" s="71"/>
      <c r="C225" s="72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3">
        <v>1</v>
      </c>
      <c r="AJ225" s="74"/>
      <c r="AK225" s="73">
        <v>1</v>
      </c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3">
        <v>2</v>
      </c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7"/>
      <c r="CA225" s="76">
        <f t="shared" si="6"/>
        <v>4</v>
      </c>
    </row>
    <row r="226" spans="1:79" x14ac:dyDescent="0.25">
      <c r="A226" s="70" t="s">
        <v>564</v>
      </c>
      <c r="B226" s="71"/>
      <c r="C226" s="72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3">
        <v>1</v>
      </c>
      <c r="BB226" s="74"/>
      <c r="BC226" s="74"/>
      <c r="BD226" s="74"/>
      <c r="BE226" s="74"/>
      <c r="BF226" s="73">
        <v>2</v>
      </c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  <c r="BX226" s="74"/>
      <c r="BY226" s="74"/>
      <c r="BZ226" s="77"/>
      <c r="CA226" s="76">
        <f t="shared" si="6"/>
        <v>3</v>
      </c>
    </row>
    <row r="227" spans="1:79" x14ac:dyDescent="0.25">
      <c r="A227" s="70" t="s">
        <v>524</v>
      </c>
      <c r="B227" s="71"/>
      <c r="C227" s="72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3">
        <v>3</v>
      </c>
      <c r="BR227" s="74"/>
      <c r="BS227" s="74"/>
      <c r="BT227" s="74"/>
      <c r="BU227" s="74"/>
      <c r="BV227" s="74"/>
      <c r="BW227" s="74"/>
      <c r="BX227" s="74"/>
      <c r="BY227" s="74"/>
      <c r="BZ227" s="77"/>
      <c r="CA227" s="76">
        <f t="shared" si="6"/>
        <v>3</v>
      </c>
    </row>
    <row r="228" spans="1:79" x14ac:dyDescent="0.25">
      <c r="A228" s="70" t="s">
        <v>414</v>
      </c>
      <c r="B228" s="71"/>
      <c r="C228" s="72"/>
      <c r="D228" s="74"/>
      <c r="E228" s="74"/>
      <c r="F228" s="73">
        <v>1</v>
      </c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3">
        <v>1</v>
      </c>
      <c r="AI228" s="74"/>
      <c r="AJ228" s="74"/>
      <c r="AK228" s="74"/>
      <c r="AL228" s="74"/>
      <c r="AM228" s="74"/>
      <c r="AN228" s="74"/>
      <c r="AO228" s="74"/>
      <c r="AP228" s="74"/>
      <c r="AQ228" s="73">
        <v>1</v>
      </c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  <c r="BX228" s="74"/>
      <c r="BY228" s="74"/>
      <c r="BZ228" s="77"/>
      <c r="CA228" s="76">
        <f t="shared" si="6"/>
        <v>3</v>
      </c>
    </row>
    <row r="229" spans="1:79" x14ac:dyDescent="0.25">
      <c r="A229" s="70" t="s">
        <v>412</v>
      </c>
      <c r="B229" s="71"/>
      <c r="C229" s="72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3">
        <v>2</v>
      </c>
      <c r="BH229" s="74"/>
      <c r="BI229" s="74"/>
      <c r="BJ229" s="74"/>
      <c r="BK229" s="74"/>
      <c r="BL229" s="74"/>
      <c r="BM229" s="74"/>
      <c r="BN229" s="74"/>
      <c r="BO229" s="74"/>
      <c r="BP229" s="73">
        <v>1</v>
      </c>
      <c r="BQ229" s="74"/>
      <c r="BR229" s="74"/>
      <c r="BS229" s="74"/>
      <c r="BT229" s="74"/>
      <c r="BU229" s="74"/>
      <c r="BV229" s="74"/>
      <c r="BW229" s="74"/>
      <c r="BX229" s="74"/>
      <c r="BY229" s="74"/>
      <c r="BZ229" s="77"/>
      <c r="CA229" s="76">
        <f t="shared" si="6"/>
        <v>3</v>
      </c>
    </row>
    <row r="230" spans="1:79" x14ac:dyDescent="0.25">
      <c r="A230" s="70" t="s">
        <v>406</v>
      </c>
      <c r="B230" s="71"/>
      <c r="C230" s="72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3">
        <v>3</v>
      </c>
      <c r="BI230" s="74"/>
      <c r="BJ230" s="74"/>
      <c r="BK230" s="74"/>
      <c r="BL230" s="74"/>
      <c r="BM230" s="74"/>
      <c r="BN230" s="74"/>
      <c r="BO230" s="74"/>
      <c r="BP230" s="74"/>
      <c r="BQ230" s="74"/>
      <c r="BR230" s="74"/>
      <c r="BS230" s="74"/>
      <c r="BT230" s="74"/>
      <c r="BU230" s="74"/>
      <c r="BV230" s="74"/>
      <c r="BW230" s="74"/>
      <c r="BX230" s="74"/>
      <c r="BY230" s="74"/>
      <c r="BZ230" s="77"/>
      <c r="CA230" s="76">
        <f t="shared" si="6"/>
        <v>3</v>
      </c>
    </row>
    <row r="231" spans="1:79" x14ac:dyDescent="0.25">
      <c r="A231" s="70" t="s">
        <v>354</v>
      </c>
      <c r="B231" s="71"/>
      <c r="C231" s="72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3">
        <v>3</v>
      </c>
      <c r="BH231" s="74"/>
      <c r="BI231" s="74"/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7"/>
      <c r="CA231" s="76">
        <f t="shared" si="6"/>
        <v>3</v>
      </c>
    </row>
    <row r="232" spans="1:79" x14ac:dyDescent="0.25">
      <c r="A232" s="70" t="s">
        <v>308</v>
      </c>
      <c r="B232" s="71"/>
      <c r="C232" s="72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3">
        <v>1</v>
      </c>
      <c r="AS232" s="74"/>
      <c r="AT232" s="74"/>
      <c r="AU232" s="73">
        <v>2</v>
      </c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7"/>
      <c r="CA232" s="76">
        <f t="shared" si="6"/>
        <v>3</v>
      </c>
    </row>
    <row r="233" spans="1:79" x14ac:dyDescent="0.25">
      <c r="A233" s="70" t="s">
        <v>270</v>
      </c>
      <c r="B233" s="71"/>
      <c r="C233" s="72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  <c r="BE233" s="74"/>
      <c r="BF233" s="74"/>
      <c r="BG233" s="74"/>
      <c r="BH233" s="74"/>
      <c r="BI233" s="74"/>
      <c r="BJ233" s="74"/>
      <c r="BK233" s="74"/>
      <c r="BL233" s="74"/>
      <c r="BM233" s="74"/>
      <c r="BN233" s="74"/>
      <c r="BO233" s="74"/>
      <c r="BP233" s="73">
        <v>2</v>
      </c>
      <c r="BQ233" s="74"/>
      <c r="BR233" s="74"/>
      <c r="BS233" s="74"/>
      <c r="BT233" s="74"/>
      <c r="BU233" s="74"/>
      <c r="BV233" s="74"/>
      <c r="BW233" s="74"/>
      <c r="BX233" s="73">
        <v>1</v>
      </c>
      <c r="BY233" s="74"/>
      <c r="BZ233" s="77"/>
      <c r="CA233" s="76">
        <f t="shared" si="6"/>
        <v>3</v>
      </c>
    </row>
    <row r="234" spans="1:79" x14ac:dyDescent="0.25">
      <c r="A234" s="70" t="s">
        <v>262</v>
      </c>
      <c r="B234" s="71"/>
      <c r="C234" s="72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3">
        <v>1</v>
      </c>
      <c r="AS234" s="74"/>
      <c r="AT234" s="74"/>
      <c r="AU234" s="74"/>
      <c r="AV234" s="74"/>
      <c r="AW234" s="74"/>
      <c r="AX234" s="74"/>
      <c r="AY234" s="74"/>
      <c r="AZ234" s="74"/>
      <c r="BA234" s="74"/>
      <c r="BB234" s="74"/>
      <c r="BC234" s="74"/>
      <c r="BD234" s="74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74"/>
      <c r="BR234" s="74"/>
      <c r="BS234" s="74"/>
      <c r="BT234" s="74"/>
      <c r="BU234" s="74"/>
      <c r="BV234" s="73">
        <v>2</v>
      </c>
      <c r="BW234" s="74"/>
      <c r="BX234" s="74"/>
      <c r="BY234" s="74"/>
      <c r="BZ234" s="77"/>
      <c r="CA234" s="76">
        <f t="shared" si="6"/>
        <v>3</v>
      </c>
    </row>
    <row r="235" spans="1:79" x14ac:dyDescent="0.25">
      <c r="A235" s="70" t="s">
        <v>242</v>
      </c>
      <c r="B235" s="71"/>
      <c r="C235" s="72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3">
        <v>3</v>
      </c>
      <c r="AX235" s="74"/>
      <c r="AY235" s="74"/>
      <c r="AZ235" s="74"/>
      <c r="BA235" s="74"/>
      <c r="BB235" s="74"/>
      <c r="BC235" s="74"/>
      <c r="BD235" s="74"/>
      <c r="BE235" s="74"/>
      <c r="BF235" s="74"/>
      <c r="BG235" s="74"/>
      <c r="BH235" s="74"/>
      <c r="BI235" s="74"/>
      <c r="BJ235" s="74"/>
      <c r="BK235" s="74"/>
      <c r="BL235" s="74"/>
      <c r="BM235" s="74"/>
      <c r="BN235" s="74"/>
      <c r="BO235" s="74"/>
      <c r="BP235" s="74"/>
      <c r="BQ235" s="74"/>
      <c r="BR235" s="74"/>
      <c r="BS235" s="74"/>
      <c r="BT235" s="74"/>
      <c r="BU235" s="74"/>
      <c r="BV235" s="74"/>
      <c r="BW235" s="74"/>
      <c r="BX235" s="74"/>
      <c r="BY235" s="74"/>
      <c r="BZ235" s="77"/>
      <c r="CA235" s="76">
        <f t="shared" si="6"/>
        <v>3</v>
      </c>
    </row>
    <row r="236" spans="1:79" x14ac:dyDescent="0.25">
      <c r="A236" s="70" t="s">
        <v>232</v>
      </c>
      <c r="B236" s="71"/>
      <c r="C236" s="72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3">
        <v>1</v>
      </c>
      <c r="BB236" s="74"/>
      <c r="BC236" s="74"/>
      <c r="BD236" s="74"/>
      <c r="BE236" s="74"/>
      <c r="BF236" s="73">
        <v>1</v>
      </c>
      <c r="BG236" s="74"/>
      <c r="BH236" s="74"/>
      <c r="BI236" s="74"/>
      <c r="BJ236" s="74"/>
      <c r="BK236" s="74"/>
      <c r="BL236" s="74"/>
      <c r="BM236" s="74"/>
      <c r="BN236" s="74"/>
      <c r="BO236" s="74"/>
      <c r="BP236" s="74"/>
      <c r="BQ236" s="74"/>
      <c r="BR236" s="74"/>
      <c r="BS236" s="73">
        <v>1</v>
      </c>
      <c r="BT236" s="74"/>
      <c r="BU236" s="74"/>
      <c r="BV236" s="74"/>
      <c r="BW236" s="74"/>
      <c r="BX236" s="74"/>
      <c r="BY236" s="74"/>
      <c r="BZ236" s="77"/>
      <c r="CA236" s="76">
        <f t="shared" si="6"/>
        <v>3</v>
      </c>
    </row>
    <row r="237" spans="1:79" x14ac:dyDescent="0.25">
      <c r="A237" s="70" t="s">
        <v>216</v>
      </c>
      <c r="B237" s="71"/>
      <c r="C237" s="72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3">
        <v>1</v>
      </c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3">
        <v>2</v>
      </c>
      <c r="AW237" s="74"/>
      <c r="AX237" s="74"/>
      <c r="AY237" s="74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4"/>
      <c r="BL237" s="74"/>
      <c r="BM237" s="74"/>
      <c r="BN237" s="74"/>
      <c r="BO237" s="74"/>
      <c r="BP237" s="74"/>
      <c r="BQ237" s="74"/>
      <c r="BR237" s="74"/>
      <c r="BS237" s="74"/>
      <c r="BT237" s="74"/>
      <c r="BU237" s="74"/>
      <c r="BV237" s="74"/>
      <c r="BW237" s="74"/>
      <c r="BX237" s="74"/>
      <c r="BY237" s="74"/>
      <c r="BZ237" s="77"/>
      <c r="CA237" s="76">
        <f t="shared" si="6"/>
        <v>3</v>
      </c>
    </row>
    <row r="238" spans="1:79" x14ac:dyDescent="0.25">
      <c r="A238" s="70" t="s">
        <v>208</v>
      </c>
      <c r="B238" s="71"/>
      <c r="C238" s="72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74"/>
      <c r="BD238" s="74"/>
      <c r="BE238" s="74"/>
      <c r="BF238" s="73">
        <v>3</v>
      </c>
      <c r="BG238" s="74"/>
      <c r="BH238" s="74"/>
      <c r="BI238" s="74"/>
      <c r="BJ238" s="74"/>
      <c r="BK238" s="74"/>
      <c r="BL238" s="74"/>
      <c r="BM238" s="74"/>
      <c r="BN238" s="74"/>
      <c r="BO238" s="74"/>
      <c r="BP238" s="74"/>
      <c r="BQ238" s="74"/>
      <c r="BR238" s="74"/>
      <c r="BS238" s="74"/>
      <c r="BT238" s="74"/>
      <c r="BU238" s="74"/>
      <c r="BV238" s="74"/>
      <c r="BW238" s="74"/>
      <c r="BX238" s="74"/>
      <c r="BY238" s="74"/>
      <c r="BZ238" s="77"/>
      <c r="CA238" s="76">
        <f t="shared" si="6"/>
        <v>3</v>
      </c>
    </row>
    <row r="239" spans="1:79" x14ac:dyDescent="0.25">
      <c r="A239" s="70" t="s">
        <v>190</v>
      </c>
      <c r="B239" s="71"/>
      <c r="C239" s="72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3">
        <v>1</v>
      </c>
      <c r="AK239" s="74"/>
      <c r="AL239" s="74"/>
      <c r="AM239" s="74"/>
      <c r="AN239" s="74"/>
      <c r="AO239" s="74"/>
      <c r="AP239" s="74"/>
      <c r="AQ239" s="74"/>
      <c r="AR239" s="73">
        <v>1</v>
      </c>
      <c r="AS239" s="74"/>
      <c r="AT239" s="74"/>
      <c r="AU239" s="74"/>
      <c r="AV239" s="74"/>
      <c r="AW239" s="74"/>
      <c r="AX239" s="74"/>
      <c r="AY239" s="74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74"/>
      <c r="BL239" s="74"/>
      <c r="BM239" s="74"/>
      <c r="BN239" s="74"/>
      <c r="BO239" s="74"/>
      <c r="BP239" s="74"/>
      <c r="BQ239" s="74"/>
      <c r="BR239" s="73">
        <v>1</v>
      </c>
      <c r="BS239" s="74"/>
      <c r="BT239" s="74"/>
      <c r="BU239" s="74"/>
      <c r="BV239" s="74"/>
      <c r="BW239" s="74"/>
      <c r="BX239" s="74"/>
      <c r="BY239" s="74"/>
      <c r="BZ239" s="77"/>
      <c r="CA239" s="76">
        <f t="shared" si="6"/>
        <v>3</v>
      </c>
    </row>
    <row r="240" spans="1:79" x14ac:dyDescent="0.25">
      <c r="A240" s="70" t="s">
        <v>178</v>
      </c>
      <c r="B240" s="71"/>
      <c r="C240" s="72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3">
        <v>3</v>
      </c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  <c r="BB240" s="74"/>
      <c r="BC240" s="74"/>
      <c r="BD240" s="74"/>
      <c r="BE240" s="74"/>
      <c r="BF240" s="74"/>
      <c r="BG240" s="74"/>
      <c r="BH240" s="74"/>
      <c r="BI240" s="74"/>
      <c r="BJ240" s="74"/>
      <c r="BK240" s="74"/>
      <c r="BL240" s="74"/>
      <c r="BM240" s="74"/>
      <c r="BN240" s="74"/>
      <c r="BO240" s="74"/>
      <c r="BP240" s="74"/>
      <c r="BQ240" s="74"/>
      <c r="BR240" s="74"/>
      <c r="BS240" s="74"/>
      <c r="BT240" s="74"/>
      <c r="BU240" s="74"/>
      <c r="BV240" s="74"/>
      <c r="BW240" s="74"/>
      <c r="BX240" s="74"/>
      <c r="BY240" s="74"/>
      <c r="BZ240" s="77"/>
      <c r="CA240" s="76">
        <f t="shared" si="6"/>
        <v>3</v>
      </c>
    </row>
    <row r="241" spans="1:79" x14ac:dyDescent="0.25">
      <c r="A241" s="70" t="s">
        <v>140</v>
      </c>
      <c r="B241" s="71"/>
      <c r="C241" s="72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3">
        <v>2</v>
      </c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3">
        <v>1</v>
      </c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74"/>
      <c r="BP241" s="74"/>
      <c r="BQ241" s="74"/>
      <c r="BR241" s="74"/>
      <c r="BS241" s="74"/>
      <c r="BT241" s="74"/>
      <c r="BU241" s="74"/>
      <c r="BV241" s="74"/>
      <c r="BW241" s="74"/>
      <c r="BX241" s="74"/>
      <c r="BY241" s="74"/>
      <c r="BZ241" s="77"/>
      <c r="CA241" s="76">
        <f t="shared" si="6"/>
        <v>3</v>
      </c>
    </row>
    <row r="242" spans="1:79" x14ac:dyDescent="0.25">
      <c r="A242" s="70" t="s">
        <v>128</v>
      </c>
      <c r="B242" s="71"/>
      <c r="C242" s="72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4"/>
      <c r="BL242" s="74"/>
      <c r="BM242" s="74"/>
      <c r="BN242" s="74"/>
      <c r="BO242" s="74"/>
      <c r="BP242" s="73">
        <v>3</v>
      </c>
      <c r="BQ242" s="74"/>
      <c r="BR242" s="74"/>
      <c r="BS242" s="74"/>
      <c r="BT242" s="74"/>
      <c r="BU242" s="74"/>
      <c r="BV242" s="74"/>
      <c r="BW242" s="74"/>
      <c r="BX242" s="74"/>
      <c r="BY242" s="74"/>
      <c r="BZ242" s="77"/>
      <c r="CA242" s="76">
        <f t="shared" si="6"/>
        <v>3</v>
      </c>
    </row>
    <row r="243" spans="1:79" x14ac:dyDescent="0.25">
      <c r="A243" s="70" t="s">
        <v>38</v>
      </c>
      <c r="B243" s="71"/>
      <c r="C243" s="72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3">
        <v>3</v>
      </c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74"/>
      <c r="BL243" s="74"/>
      <c r="BM243" s="74"/>
      <c r="BN243" s="74"/>
      <c r="BO243" s="74"/>
      <c r="BP243" s="74"/>
      <c r="BQ243" s="74"/>
      <c r="BR243" s="74"/>
      <c r="BS243" s="74"/>
      <c r="BT243" s="74"/>
      <c r="BU243" s="74"/>
      <c r="BV243" s="74"/>
      <c r="BW243" s="74"/>
      <c r="BX243" s="74"/>
      <c r="BY243" s="74"/>
      <c r="BZ243" s="77"/>
      <c r="CA243" s="76">
        <f t="shared" si="6"/>
        <v>3</v>
      </c>
    </row>
    <row r="244" spans="1:79" x14ac:dyDescent="0.25">
      <c r="A244" s="70" t="s">
        <v>26</v>
      </c>
      <c r="B244" s="71"/>
      <c r="C244" s="72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3">
        <v>2</v>
      </c>
      <c r="AR244" s="74"/>
      <c r="AS244" s="74"/>
      <c r="AT244" s="74"/>
      <c r="AU244" s="74"/>
      <c r="AV244" s="74"/>
      <c r="AW244" s="73">
        <v>1</v>
      </c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  <c r="BW244" s="74"/>
      <c r="BX244" s="74"/>
      <c r="BY244" s="74"/>
      <c r="BZ244" s="77"/>
      <c r="CA244" s="76">
        <f t="shared" si="6"/>
        <v>3</v>
      </c>
    </row>
    <row r="245" spans="1:79" x14ac:dyDescent="0.25">
      <c r="A245" s="70" t="s">
        <v>574</v>
      </c>
      <c r="B245" s="71"/>
      <c r="C245" s="72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3">
        <v>1</v>
      </c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74"/>
      <c r="BL245" s="74"/>
      <c r="BM245" s="74"/>
      <c r="BN245" s="74"/>
      <c r="BO245" s="73">
        <v>1</v>
      </c>
      <c r="BP245" s="74"/>
      <c r="BQ245" s="74"/>
      <c r="BR245" s="74"/>
      <c r="BS245" s="74"/>
      <c r="BT245" s="74"/>
      <c r="BU245" s="74"/>
      <c r="BV245" s="74"/>
      <c r="BW245" s="74"/>
      <c r="BX245" s="74"/>
      <c r="BY245" s="74"/>
      <c r="BZ245" s="77"/>
      <c r="CA245" s="76">
        <f t="shared" si="6"/>
        <v>2</v>
      </c>
    </row>
    <row r="246" spans="1:79" x14ac:dyDescent="0.25">
      <c r="A246" s="70" t="s">
        <v>552</v>
      </c>
      <c r="B246" s="71"/>
      <c r="C246" s="72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3">
        <v>1</v>
      </c>
      <c r="S246" s="74"/>
      <c r="T246" s="74"/>
      <c r="U246" s="74"/>
      <c r="V246" s="74"/>
      <c r="W246" s="73">
        <v>1</v>
      </c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74"/>
      <c r="BM246" s="74"/>
      <c r="BN246" s="74"/>
      <c r="BO246" s="74"/>
      <c r="BP246" s="74"/>
      <c r="BQ246" s="74"/>
      <c r="BR246" s="74"/>
      <c r="BS246" s="74"/>
      <c r="BT246" s="74"/>
      <c r="BU246" s="74"/>
      <c r="BV246" s="74"/>
      <c r="BW246" s="74"/>
      <c r="BX246" s="74"/>
      <c r="BY246" s="74"/>
      <c r="BZ246" s="77"/>
      <c r="CA246" s="76">
        <f t="shared" si="6"/>
        <v>2</v>
      </c>
    </row>
    <row r="247" spans="1:79" x14ac:dyDescent="0.25">
      <c r="A247" s="70" t="s">
        <v>544</v>
      </c>
      <c r="B247" s="71"/>
      <c r="C247" s="72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3">
        <v>2</v>
      </c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74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  <c r="BV247" s="74"/>
      <c r="BW247" s="74"/>
      <c r="BX247" s="74"/>
      <c r="BY247" s="74"/>
      <c r="BZ247" s="77"/>
      <c r="CA247" s="76">
        <f t="shared" si="6"/>
        <v>2</v>
      </c>
    </row>
    <row r="248" spans="1:79" x14ac:dyDescent="0.25">
      <c r="A248" s="70" t="s">
        <v>478</v>
      </c>
      <c r="B248" s="71"/>
      <c r="C248" s="72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3">
        <v>1</v>
      </c>
      <c r="AW248" s="74"/>
      <c r="AX248" s="74"/>
      <c r="AY248" s="74"/>
      <c r="AZ248" s="74"/>
      <c r="BA248" s="74"/>
      <c r="BB248" s="74"/>
      <c r="BC248" s="74"/>
      <c r="BD248" s="74"/>
      <c r="BE248" s="74"/>
      <c r="BF248" s="74"/>
      <c r="BG248" s="74"/>
      <c r="BH248" s="74"/>
      <c r="BI248" s="74"/>
      <c r="BJ248" s="74"/>
      <c r="BK248" s="74"/>
      <c r="BL248" s="74"/>
      <c r="BM248" s="74"/>
      <c r="BN248" s="74"/>
      <c r="BO248" s="74"/>
      <c r="BP248" s="73">
        <v>1</v>
      </c>
      <c r="BQ248" s="74"/>
      <c r="BR248" s="74"/>
      <c r="BS248" s="74"/>
      <c r="BT248" s="74"/>
      <c r="BU248" s="74"/>
      <c r="BV248" s="74"/>
      <c r="BW248" s="74"/>
      <c r="BX248" s="74"/>
      <c r="BY248" s="74"/>
      <c r="BZ248" s="77"/>
      <c r="CA248" s="76">
        <f t="shared" si="6"/>
        <v>2</v>
      </c>
    </row>
    <row r="249" spans="1:79" x14ac:dyDescent="0.25">
      <c r="A249" s="70" t="s">
        <v>472</v>
      </c>
      <c r="B249" s="71"/>
      <c r="C249" s="72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  <c r="BD249" s="74"/>
      <c r="BE249" s="74"/>
      <c r="BF249" s="74"/>
      <c r="BG249" s="73">
        <v>2</v>
      </c>
      <c r="BH249" s="74"/>
      <c r="BI249" s="74"/>
      <c r="BJ249" s="74"/>
      <c r="BK249" s="74"/>
      <c r="BL249" s="74"/>
      <c r="BM249" s="74"/>
      <c r="BN249" s="74"/>
      <c r="BO249" s="74"/>
      <c r="BP249" s="74"/>
      <c r="BQ249" s="74"/>
      <c r="BR249" s="74"/>
      <c r="BS249" s="74"/>
      <c r="BT249" s="74"/>
      <c r="BU249" s="74"/>
      <c r="BV249" s="74"/>
      <c r="BW249" s="74"/>
      <c r="BX249" s="74"/>
      <c r="BY249" s="74"/>
      <c r="BZ249" s="77"/>
      <c r="CA249" s="76">
        <f t="shared" si="6"/>
        <v>2</v>
      </c>
    </row>
    <row r="250" spans="1:79" x14ac:dyDescent="0.25">
      <c r="A250" s="70" t="s">
        <v>458</v>
      </c>
      <c r="B250" s="71"/>
      <c r="C250" s="72"/>
      <c r="D250" s="74"/>
      <c r="E250" s="74"/>
      <c r="F250" s="74"/>
      <c r="G250" s="74"/>
      <c r="H250" s="74"/>
      <c r="I250" s="73">
        <v>1</v>
      </c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3">
        <v>1</v>
      </c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74"/>
      <c r="BL250" s="74"/>
      <c r="BM250" s="74"/>
      <c r="BN250" s="74"/>
      <c r="BO250" s="74"/>
      <c r="BP250" s="74"/>
      <c r="BQ250" s="74"/>
      <c r="BR250" s="74"/>
      <c r="BS250" s="74"/>
      <c r="BT250" s="74"/>
      <c r="BU250" s="74"/>
      <c r="BV250" s="74"/>
      <c r="BW250" s="74"/>
      <c r="BX250" s="74"/>
      <c r="BY250" s="74"/>
      <c r="BZ250" s="77"/>
      <c r="CA250" s="76">
        <f t="shared" si="6"/>
        <v>2</v>
      </c>
    </row>
    <row r="251" spans="1:79" x14ac:dyDescent="0.25">
      <c r="A251" s="70" t="s">
        <v>378</v>
      </c>
      <c r="B251" s="71"/>
      <c r="C251" s="72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3">
        <v>2</v>
      </c>
      <c r="AW251" s="74"/>
      <c r="AX251" s="74"/>
      <c r="AY251" s="74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4"/>
      <c r="BL251" s="74"/>
      <c r="BM251" s="74"/>
      <c r="BN251" s="74"/>
      <c r="BO251" s="74"/>
      <c r="BP251" s="74"/>
      <c r="BQ251" s="74"/>
      <c r="BR251" s="74"/>
      <c r="BS251" s="74"/>
      <c r="BT251" s="74"/>
      <c r="BU251" s="74"/>
      <c r="BV251" s="74"/>
      <c r="BW251" s="74"/>
      <c r="BX251" s="74"/>
      <c r="BY251" s="74"/>
      <c r="BZ251" s="77"/>
      <c r="CA251" s="76">
        <f t="shared" si="6"/>
        <v>2</v>
      </c>
    </row>
    <row r="252" spans="1:79" x14ac:dyDescent="0.25">
      <c r="A252" s="70" t="s">
        <v>326</v>
      </c>
      <c r="B252" s="71"/>
      <c r="C252" s="72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  <c r="BB252" s="74"/>
      <c r="BC252" s="74"/>
      <c r="BD252" s="74"/>
      <c r="BE252" s="74"/>
      <c r="BF252" s="74"/>
      <c r="BG252" s="74"/>
      <c r="BH252" s="74"/>
      <c r="BI252" s="74"/>
      <c r="BJ252" s="74"/>
      <c r="BK252" s="74"/>
      <c r="BL252" s="74"/>
      <c r="BM252" s="74"/>
      <c r="BN252" s="74"/>
      <c r="BO252" s="74"/>
      <c r="BP252" s="73">
        <v>1</v>
      </c>
      <c r="BQ252" s="74"/>
      <c r="BR252" s="74"/>
      <c r="BS252" s="74"/>
      <c r="BT252" s="74"/>
      <c r="BU252" s="74"/>
      <c r="BV252" s="73">
        <v>1</v>
      </c>
      <c r="BW252" s="74"/>
      <c r="BX252" s="74"/>
      <c r="BY252" s="74"/>
      <c r="BZ252" s="77"/>
      <c r="CA252" s="76">
        <f t="shared" si="6"/>
        <v>2</v>
      </c>
    </row>
    <row r="253" spans="1:79" x14ac:dyDescent="0.25">
      <c r="A253" s="70" t="s">
        <v>316</v>
      </c>
      <c r="B253" s="71"/>
      <c r="C253" s="72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3">
        <v>2</v>
      </c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4"/>
      <c r="BL253" s="74"/>
      <c r="BM253" s="74"/>
      <c r="BN253" s="74"/>
      <c r="BO253" s="74"/>
      <c r="BP253" s="74"/>
      <c r="BQ253" s="74"/>
      <c r="BR253" s="74"/>
      <c r="BS253" s="74"/>
      <c r="BT253" s="74"/>
      <c r="BU253" s="74"/>
      <c r="BV253" s="74"/>
      <c r="BW253" s="74"/>
      <c r="BX253" s="74"/>
      <c r="BY253" s="74"/>
      <c r="BZ253" s="77"/>
      <c r="CA253" s="76">
        <f t="shared" si="6"/>
        <v>2</v>
      </c>
    </row>
    <row r="254" spans="1:79" x14ac:dyDescent="0.25">
      <c r="A254" s="70" t="s">
        <v>290</v>
      </c>
      <c r="B254" s="71"/>
      <c r="C254" s="72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3">
        <v>2</v>
      </c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4"/>
      <c r="BL254" s="74"/>
      <c r="BM254" s="74"/>
      <c r="BN254" s="74"/>
      <c r="BO254" s="74"/>
      <c r="BP254" s="74"/>
      <c r="BQ254" s="74"/>
      <c r="BR254" s="74"/>
      <c r="BS254" s="74"/>
      <c r="BT254" s="74"/>
      <c r="BU254" s="74"/>
      <c r="BV254" s="74"/>
      <c r="BW254" s="74"/>
      <c r="BX254" s="74"/>
      <c r="BY254" s="74"/>
      <c r="BZ254" s="77"/>
      <c r="CA254" s="76">
        <f t="shared" si="6"/>
        <v>2</v>
      </c>
    </row>
    <row r="255" spans="1:79" x14ac:dyDescent="0.25">
      <c r="A255" s="70" t="s">
        <v>228</v>
      </c>
      <c r="B255" s="71"/>
      <c r="C255" s="72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3">
        <v>2</v>
      </c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  <c r="BV255" s="74"/>
      <c r="BW255" s="74"/>
      <c r="BX255" s="74"/>
      <c r="BY255" s="74"/>
      <c r="BZ255" s="77"/>
      <c r="CA255" s="76">
        <f t="shared" si="6"/>
        <v>2</v>
      </c>
    </row>
    <row r="256" spans="1:79" x14ac:dyDescent="0.25">
      <c r="A256" s="70" t="s">
        <v>204</v>
      </c>
      <c r="B256" s="71"/>
      <c r="C256" s="72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4"/>
      <c r="BL256" s="74"/>
      <c r="BM256" s="74"/>
      <c r="BN256" s="74"/>
      <c r="BO256" s="74"/>
      <c r="BP256" s="73">
        <v>2</v>
      </c>
      <c r="BQ256" s="74"/>
      <c r="BR256" s="74"/>
      <c r="BS256" s="74"/>
      <c r="BT256" s="74"/>
      <c r="BU256" s="74"/>
      <c r="BV256" s="74"/>
      <c r="BW256" s="74"/>
      <c r="BX256" s="74"/>
      <c r="BY256" s="74"/>
      <c r="BZ256" s="77"/>
      <c r="CA256" s="76">
        <f t="shared" si="6"/>
        <v>2</v>
      </c>
    </row>
    <row r="257" spans="1:79" x14ac:dyDescent="0.25">
      <c r="A257" s="70" t="s">
        <v>170</v>
      </c>
      <c r="B257" s="71"/>
      <c r="C257" s="72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74"/>
      <c r="BP257" s="74"/>
      <c r="BQ257" s="73">
        <v>2</v>
      </c>
      <c r="BR257" s="74"/>
      <c r="BS257" s="74"/>
      <c r="BT257" s="74"/>
      <c r="BU257" s="74"/>
      <c r="BV257" s="74"/>
      <c r="BW257" s="74"/>
      <c r="BX257" s="74"/>
      <c r="BY257" s="74"/>
      <c r="BZ257" s="77"/>
      <c r="CA257" s="76">
        <f t="shared" si="6"/>
        <v>2</v>
      </c>
    </row>
    <row r="258" spans="1:79" x14ac:dyDescent="0.25">
      <c r="A258" s="70" t="s">
        <v>148</v>
      </c>
      <c r="B258" s="71"/>
      <c r="C258" s="72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3">
        <v>1</v>
      </c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3">
        <v>1</v>
      </c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4"/>
      <c r="BL258" s="74"/>
      <c r="BM258" s="74"/>
      <c r="BN258" s="74"/>
      <c r="BO258" s="74"/>
      <c r="BP258" s="74"/>
      <c r="BQ258" s="74"/>
      <c r="BR258" s="74"/>
      <c r="BS258" s="74"/>
      <c r="BT258" s="74"/>
      <c r="BU258" s="74"/>
      <c r="BV258" s="74"/>
      <c r="BW258" s="74"/>
      <c r="BX258" s="74"/>
      <c r="BY258" s="74"/>
      <c r="BZ258" s="77"/>
      <c r="CA258" s="76">
        <f t="shared" si="6"/>
        <v>2</v>
      </c>
    </row>
    <row r="259" spans="1:79" x14ac:dyDescent="0.25">
      <c r="A259" s="70" t="s">
        <v>142</v>
      </c>
      <c r="B259" s="71"/>
      <c r="C259" s="72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3">
        <v>1</v>
      </c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74"/>
      <c r="BP259" s="73">
        <v>1</v>
      </c>
      <c r="BQ259" s="74"/>
      <c r="BR259" s="74"/>
      <c r="BS259" s="74"/>
      <c r="BT259" s="74"/>
      <c r="BU259" s="74"/>
      <c r="BV259" s="74"/>
      <c r="BW259" s="74"/>
      <c r="BX259" s="74"/>
      <c r="BY259" s="74"/>
      <c r="BZ259" s="77"/>
      <c r="CA259" s="76">
        <f t="shared" ref="CA259:CA299" si="7">SUM(C259:BZ259)</f>
        <v>2</v>
      </c>
    </row>
    <row r="260" spans="1:79" x14ac:dyDescent="0.25">
      <c r="A260" s="70" t="s">
        <v>114</v>
      </c>
      <c r="B260" s="71"/>
      <c r="C260" s="72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  <c r="BB260" s="74"/>
      <c r="BC260" s="74"/>
      <c r="BD260" s="74"/>
      <c r="BE260" s="74"/>
      <c r="BF260" s="73">
        <v>1</v>
      </c>
      <c r="BG260" s="74"/>
      <c r="BH260" s="73">
        <v>1</v>
      </c>
      <c r="BI260" s="74"/>
      <c r="BJ260" s="74"/>
      <c r="BK260" s="74"/>
      <c r="BL260" s="74"/>
      <c r="BM260" s="74"/>
      <c r="BN260" s="74"/>
      <c r="BO260" s="74"/>
      <c r="BP260" s="74"/>
      <c r="BQ260" s="74"/>
      <c r="BR260" s="74"/>
      <c r="BS260" s="74"/>
      <c r="BT260" s="74"/>
      <c r="BU260" s="74"/>
      <c r="BV260" s="74"/>
      <c r="BW260" s="74"/>
      <c r="BX260" s="74"/>
      <c r="BY260" s="74"/>
      <c r="BZ260" s="77"/>
      <c r="CA260" s="76">
        <f t="shared" si="7"/>
        <v>2</v>
      </c>
    </row>
    <row r="261" spans="1:79" x14ac:dyDescent="0.25">
      <c r="A261" s="70" t="s">
        <v>76</v>
      </c>
      <c r="B261" s="71"/>
      <c r="C261" s="72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74"/>
      <c r="BL261" s="74"/>
      <c r="BM261" s="74"/>
      <c r="BN261" s="74"/>
      <c r="BO261" s="74"/>
      <c r="BP261" s="73">
        <v>2</v>
      </c>
      <c r="BQ261" s="74"/>
      <c r="BR261" s="74"/>
      <c r="BS261" s="74"/>
      <c r="BT261" s="74"/>
      <c r="BU261" s="74"/>
      <c r="BV261" s="74"/>
      <c r="BW261" s="74"/>
      <c r="BX261" s="74"/>
      <c r="BY261" s="74"/>
      <c r="BZ261" s="77"/>
      <c r="CA261" s="76">
        <f t="shared" si="7"/>
        <v>2</v>
      </c>
    </row>
    <row r="262" spans="1:79" x14ac:dyDescent="0.25">
      <c r="A262" s="70" t="s">
        <v>70</v>
      </c>
      <c r="B262" s="71"/>
      <c r="C262" s="72"/>
      <c r="D262" s="74"/>
      <c r="E262" s="74"/>
      <c r="F262" s="74"/>
      <c r="G262" s="74"/>
      <c r="H262" s="74"/>
      <c r="I262" s="74"/>
      <c r="J262" s="73">
        <v>1</v>
      </c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74"/>
      <c r="AY262" s="74"/>
      <c r="AZ262" s="74"/>
      <c r="BA262" s="73">
        <v>1</v>
      </c>
      <c r="BB262" s="74"/>
      <c r="BC262" s="74"/>
      <c r="BD262" s="74"/>
      <c r="BE262" s="74"/>
      <c r="BF262" s="74"/>
      <c r="BG262" s="74"/>
      <c r="BH262" s="74"/>
      <c r="BI262" s="74"/>
      <c r="BJ262" s="74"/>
      <c r="BK262" s="74"/>
      <c r="BL262" s="74"/>
      <c r="BM262" s="74"/>
      <c r="BN262" s="74"/>
      <c r="BO262" s="74"/>
      <c r="BP262" s="74"/>
      <c r="BQ262" s="74"/>
      <c r="BR262" s="74"/>
      <c r="BS262" s="74"/>
      <c r="BT262" s="74"/>
      <c r="BU262" s="74"/>
      <c r="BV262" s="74"/>
      <c r="BW262" s="74"/>
      <c r="BX262" s="74"/>
      <c r="BY262" s="74"/>
      <c r="BZ262" s="77"/>
      <c r="CA262" s="76">
        <f t="shared" si="7"/>
        <v>2</v>
      </c>
    </row>
    <row r="263" spans="1:79" x14ac:dyDescent="0.25">
      <c r="A263" s="70" t="s">
        <v>66</v>
      </c>
      <c r="B263" s="71"/>
      <c r="C263" s="72"/>
      <c r="D263" s="74"/>
      <c r="E263" s="74"/>
      <c r="F263" s="74"/>
      <c r="G263" s="74"/>
      <c r="H263" s="74"/>
      <c r="I263" s="74"/>
      <c r="J263" s="73">
        <v>1</v>
      </c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3">
        <v>1</v>
      </c>
      <c r="BB263" s="74"/>
      <c r="BC263" s="74"/>
      <c r="BD263" s="74"/>
      <c r="BE263" s="74"/>
      <c r="BF263" s="74"/>
      <c r="BG263" s="74"/>
      <c r="BH263" s="74"/>
      <c r="BI263" s="74"/>
      <c r="BJ263" s="74"/>
      <c r="BK263" s="74"/>
      <c r="BL263" s="74"/>
      <c r="BM263" s="74"/>
      <c r="BN263" s="74"/>
      <c r="BO263" s="74"/>
      <c r="BP263" s="74"/>
      <c r="BQ263" s="74"/>
      <c r="BR263" s="74"/>
      <c r="BS263" s="74"/>
      <c r="BT263" s="74"/>
      <c r="BU263" s="74"/>
      <c r="BV263" s="74"/>
      <c r="BW263" s="74"/>
      <c r="BX263" s="74"/>
      <c r="BY263" s="74"/>
      <c r="BZ263" s="77"/>
      <c r="CA263" s="76">
        <f t="shared" si="7"/>
        <v>2</v>
      </c>
    </row>
    <row r="264" spans="1:79" x14ac:dyDescent="0.25">
      <c r="A264" s="70" t="s">
        <v>10</v>
      </c>
      <c r="B264" s="71"/>
      <c r="C264" s="72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3">
        <v>1</v>
      </c>
      <c r="AX264" s="74"/>
      <c r="AY264" s="74"/>
      <c r="AZ264" s="74"/>
      <c r="BA264" s="74"/>
      <c r="BB264" s="74"/>
      <c r="BC264" s="74"/>
      <c r="BD264" s="74"/>
      <c r="BE264" s="74"/>
      <c r="BF264" s="74"/>
      <c r="BG264" s="73">
        <v>1</v>
      </c>
      <c r="BH264" s="74"/>
      <c r="BI264" s="74"/>
      <c r="BJ264" s="74"/>
      <c r="BK264" s="74"/>
      <c r="BL264" s="74"/>
      <c r="BM264" s="74"/>
      <c r="BN264" s="74"/>
      <c r="BO264" s="74"/>
      <c r="BP264" s="74"/>
      <c r="BQ264" s="74"/>
      <c r="BR264" s="74"/>
      <c r="BS264" s="74"/>
      <c r="BT264" s="74"/>
      <c r="BU264" s="74"/>
      <c r="BV264" s="74"/>
      <c r="BW264" s="74"/>
      <c r="BX264" s="74"/>
      <c r="BY264" s="74"/>
      <c r="BZ264" s="77"/>
      <c r="CA264" s="76">
        <f t="shared" si="7"/>
        <v>2</v>
      </c>
    </row>
    <row r="265" spans="1:79" x14ac:dyDescent="0.25">
      <c r="A265" s="70" t="s">
        <v>4</v>
      </c>
      <c r="B265" s="71"/>
      <c r="C265" s="72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74"/>
      <c r="BL265" s="74"/>
      <c r="BM265" s="74"/>
      <c r="BN265" s="74"/>
      <c r="BO265" s="73">
        <v>2</v>
      </c>
      <c r="BP265" s="74"/>
      <c r="BQ265" s="74"/>
      <c r="BR265" s="74"/>
      <c r="BS265" s="74"/>
      <c r="BT265" s="74"/>
      <c r="BU265" s="74"/>
      <c r="BV265" s="74"/>
      <c r="BW265" s="74"/>
      <c r="BX265" s="74"/>
      <c r="BY265" s="74"/>
      <c r="BZ265" s="77"/>
      <c r="CA265" s="76">
        <f t="shared" si="7"/>
        <v>2</v>
      </c>
    </row>
    <row r="266" spans="1:79" x14ac:dyDescent="0.25">
      <c r="A266" s="70" t="s">
        <v>588</v>
      </c>
      <c r="B266" s="71"/>
      <c r="C266" s="72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3">
        <v>1</v>
      </c>
      <c r="AT266" s="74"/>
      <c r="AU266" s="74"/>
      <c r="AV266" s="74"/>
      <c r="AW266" s="74"/>
      <c r="AX266" s="74"/>
      <c r="AY266" s="74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74"/>
      <c r="BL266" s="74"/>
      <c r="BM266" s="74"/>
      <c r="BN266" s="74"/>
      <c r="BO266" s="74"/>
      <c r="BP266" s="74"/>
      <c r="BQ266" s="74"/>
      <c r="BR266" s="74"/>
      <c r="BS266" s="74"/>
      <c r="BT266" s="74"/>
      <c r="BU266" s="74"/>
      <c r="BV266" s="74"/>
      <c r="BW266" s="74"/>
      <c r="BX266" s="74"/>
      <c r="BY266" s="74"/>
      <c r="BZ266" s="77"/>
      <c r="CA266" s="76">
        <f t="shared" si="7"/>
        <v>1</v>
      </c>
    </row>
    <row r="267" spans="1:79" x14ac:dyDescent="0.25">
      <c r="A267" s="70" t="s">
        <v>576</v>
      </c>
      <c r="B267" s="71"/>
      <c r="C267" s="72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4"/>
      <c r="BL267" s="74"/>
      <c r="BM267" s="74"/>
      <c r="BN267" s="74"/>
      <c r="BO267" s="73">
        <v>1</v>
      </c>
      <c r="BP267" s="74"/>
      <c r="BQ267" s="74"/>
      <c r="BR267" s="74"/>
      <c r="BS267" s="74"/>
      <c r="BT267" s="74"/>
      <c r="BU267" s="74"/>
      <c r="BV267" s="74"/>
      <c r="BW267" s="74"/>
      <c r="BX267" s="74"/>
      <c r="BY267" s="74"/>
      <c r="BZ267" s="77"/>
      <c r="CA267" s="76">
        <f t="shared" si="7"/>
        <v>1</v>
      </c>
    </row>
    <row r="268" spans="1:79" x14ac:dyDescent="0.25">
      <c r="A268" s="70" t="s">
        <v>568</v>
      </c>
      <c r="B268" s="71"/>
      <c r="C268" s="72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4"/>
      <c r="BL268" s="74"/>
      <c r="BM268" s="74"/>
      <c r="BN268" s="74"/>
      <c r="BO268" s="74"/>
      <c r="BP268" s="73">
        <v>1</v>
      </c>
      <c r="BQ268" s="74"/>
      <c r="BR268" s="74"/>
      <c r="BS268" s="74"/>
      <c r="BT268" s="74"/>
      <c r="BU268" s="74"/>
      <c r="BV268" s="74"/>
      <c r="BW268" s="74"/>
      <c r="BX268" s="74"/>
      <c r="BY268" s="74"/>
      <c r="BZ268" s="77"/>
      <c r="CA268" s="76">
        <f t="shared" si="7"/>
        <v>1</v>
      </c>
    </row>
    <row r="269" spans="1:79" x14ac:dyDescent="0.25">
      <c r="A269" s="70" t="s">
        <v>556</v>
      </c>
      <c r="B269" s="71"/>
      <c r="C269" s="72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3">
        <v>1</v>
      </c>
      <c r="BP269" s="74"/>
      <c r="BQ269" s="74"/>
      <c r="BR269" s="74"/>
      <c r="BS269" s="74"/>
      <c r="BT269" s="74"/>
      <c r="BU269" s="74"/>
      <c r="BV269" s="74"/>
      <c r="BW269" s="74"/>
      <c r="BX269" s="74"/>
      <c r="BY269" s="74"/>
      <c r="BZ269" s="77"/>
      <c r="CA269" s="76">
        <f t="shared" si="7"/>
        <v>1</v>
      </c>
    </row>
    <row r="270" spans="1:79" x14ac:dyDescent="0.25">
      <c r="A270" s="70" t="s">
        <v>554</v>
      </c>
      <c r="B270" s="71"/>
      <c r="C270" s="72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3">
        <v>1</v>
      </c>
      <c r="BQ270" s="74"/>
      <c r="BR270" s="74"/>
      <c r="BS270" s="74"/>
      <c r="BT270" s="74"/>
      <c r="BU270" s="74"/>
      <c r="BV270" s="74"/>
      <c r="BW270" s="74"/>
      <c r="BX270" s="74"/>
      <c r="BY270" s="74"/>
      <c r="BZ270" s="77"/>
      <c r="CA270" s="76">
        <f t="shared" si="7"/>
        <v>1</v>
      </c>
    </row>
    <row r="271" spans="1:79" x14ac:dyDescent="0.25">
      <c r="A271" s="70" t="s">
        <v>546</v>
      </c>
      <c r="B271" s="71"/>
      <c r="C271" s="72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3">
        <v>1</v>
      </c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  <c r="BV271" s="74"/>
      <c r="BW271" s="74"/>
      <c r="BX271" s="74"/>
      <c r="BY271" s="74"/>
      <c r="BZ271" s="77"/>
      <c r="CA271" s="76">
        <f t="shared" si="7"/>
        <v>1</v>
      </c>
    </row>
    <row r="272" spans="1:79" x14ac:dyDescent="0.25">
      <c r="A272" s="70" t="s">
        <v>540</v>
      </c>
      <c r="B272" s="71"/>
      <c r="C272" s="72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3">
        <v>1</v>
      </c>
      <c r="BQ272" s="74"/>
      <c r="BR272" s="74"/>
      <c r="BS272" s="74"/>
      <c r="BT272" s="74"/>
      <c r="BU272" s="74"/>
      <c r="BV272" s="74"/>
      <c r="BW272" s="74"/>
      <c r="BX272" s="74"/>
      <c r="BY272" s="74"/>
      <c r="BZ272" s="77"/>
      <c r="CA272" s="76">
        <f t="shared" si="7"/>
        <v>1</v>
      </c>
    </row>
    <row r="273" spans="1:79" x14ac:dyDescent="0.25">
      <c r="A273" s="70" t="s">
        <v>526</v>
      </c>
      <c r="B273" s="71"/>
      <c r="C273" s="72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3">
        <v>1</v>
      </c>
      <c r="BP273" s="74"/>
      <c r="BQ273" s="74"/>
      <c r="BR273" s="74"/>
      <c r="BS273" s="74"/>
      <c r="BT273" s="74"/>
      <c r="BU273" s="74"/>
      <c r="BV273" s="74"/>
      <c r="BW273" s="74"/>
      <c r="BX273" s="74"/>
      <c r="BY273" s="74"/>
      <c r="BZ273" s="77"/>
      <c r="CA273" s="76">
        <f t="shared" si="7"/>
        <v>1</v>
      </c>
    </row>
    <row r="274" spans="1:79" x14ac:dyDescent="0.25">
      <c r="A274" s="70" t="s">
        <v>502</v>
      </c>
      <c r="B274" s="71"/>
      <c r="C274" s="72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3">
        <v>1</v>
      </c>
      <c r="BP274" s="74"/>
      <c r="BQ274" s="74"/>
      <c r="BR274" s="74"/>
      <c r="BS274" s="74"/>
      <c r="BT274" s="74"/>
      <c r="BU274" s="74"/>
      <c r="BV274" s="74"/>
      <c r="BW274" s="74"/>
      <c r="BX274" s="74"/>
      <c r="BY274" s="74"/>
      <c r="BZ274" s="77"/>
      <c r="CA274" s="76">
        <f t="shared" si="7"/>
        <v>1</v>
      </c>
    </row>
    <row r="275" spans="1:79" x14ac:dyDescent="0.25">
      <c r="A275" s="70" t="s">
        <v>498</v>
      </c>
      <c r="B275" s="71"/>
      <c r="C275" s="72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3">
        <v>1</v>
      </c>
      <c r="AW275" s="74"/>
      <c r="AX275" s="74"/>
      <c r="AY275" s="74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74"/>
      <c r="BR275" s="74"/>
      <c r="BS275" s="74"/>
      <c r="BT275" s="74"/>
      <c r="BU275" s="74"/>
      <c r="BV275" s="74"/>
      <c r="BW275" s="74"/>
      <c r="BX275" s="74"/>
      <c r="BY275" s="74"/>
      <c r="BZ275" s="77"/>
      <c r="CA275" s="76">
        <f t="shared" si="7"/>
        <v>1</v>
      </c>
    </row>
    <row r="276" spans="1:79" x14ac:dyDescent="0.25">
      <c r="A276" s="70" t="s">
        <v>490</v>
      </c>
      <c r="B276" s="71"/>
      <c r="C276" s="72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  <c r="AV276" s="74"/>
      <c r="AW276" s="73">
        <v>1</v>
      </c>
      <c r="AX276" s="74"/>
      <c r="AY276" s="74"/>
      <c r="AZ276" s="74"/>
      <c r="BA276" s="74"/>
      <c r="BB276" s="74"/>
      <c r="BC276" s="74"/>
      <c r="BD276" s="74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74"/>
      <c r="BR276" s="74"/>
      <c r="BS276" s="74"/>
      <c r="BT276" s="74"/>
      <c r="BU276" s="74"/>
      <c r="BV276" s="74"/>
      <c r="BW276" s="74"/>
      <c r="BX276" s="74"/>
      <c r="BY276" s="74"/>
      <c r="BZ276" s="77"/>
      <c r="CA276" s="76">
        <f t="shared" si="7"/>
        <v>1</v>
      </c>
    </row>
    <row r="277" spans="1:79" x14ac:dyDescent="0.25">
      <c r="A277" s="70" t="s">
        <v>470</v>
      </c>
      <c r="B277" s="71"/>
      <c r="C277" s="72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3">
        <v>1</v>
      </c>
      <c r="AX277" s="74"/>
      <c r="AY277" s="74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74"/>
      <c r="BR277" s="74"/>
      <c r="BS277" s="74"/>
      <c r="BT277" s="74"/>
      <c r="BU277" s="74"/>
      <c r="BV277" s="74"/>
      <c r="BW277" s="74"/>
      <c r="BX277" s="74"/>
      <c r="BY277" s="74"/>
      <c r="BZ277" s="77"/>
      <c r="CA277" s="76">
        <f t="shared" si="7"/>
        <v>1</v>
      </c>
    </row>
    <row r="278" spans="1:79" x14ac:dyDescent="0.25">
      <c r="A278" s="70" t="s">
        <v>440</v>
      </c>
      <c r="B278" s="71"/>
      <c r="C278" s="72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  <c r="AV278" s="73">
        <v>1</v>
      </c>
      <c r="AW278" s="74"/>
      <c r="AX278" s="74"/>
      <c r="AY278" s="74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74"/>
      <c r="BL278" s="74"/>
      <c r="BM278" s="74"/>
      <c r="BN278" s="74"/>
      <c r="BO278" s="74"/>
      <c r="BP278" s="74"/>
      <c r="BQ278" s="74"/>
      <c r="BR278" s="74"/>
      <c r="BS278" s="74"/>
      <c r="BT278" s="74"/>
      <c r="BU278" s="74"/>
      <c r="BV278" s="74"/>
      <c r="BW278" s="74"/>
      <c r="BX278" s="74"/>
      <c r="BY278" s="74"/>
      <c r="BZ278" s="77"/>
      <c r="CA278" s="76">
        <f t="shared" si="7"/>
        <v>1</v>
      </c>
    </row>
    <row r="279" spans="1:79" x14ac:dyDescent="0.25">
      <c r="A279" s="70" t="s">
        <v>394</v>
      </c>
      <c r="B279" s="71"/>
      <c r="C279" s="72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74"/>
      <c r="BL279" s="74"/>
      <c r="BM279" s="74"/>
      <c r="BN279" s="74"/>
      <c r="BO279" s="74"/>
      <c r="BP279" s="73">
        <v>1</v>
      </c>
      <c r="BQ279" s="74"/>
      <c r="BR279" s="74"/>
      <c r="BS279" s="74"/>
      <c r="BT279" s="74"/>
      <c r="BU279" s="74"/>
      <c r="BV279" s="74"/>
      <c r="BW279" s="74"/>
      <c r="BX279" s="74"/>
      <c r="BY279" s="74"/>
      <c r="BZ279" s="77"/>
      <c r="CA279" s="76">
        <f t="shared" si="7"/>
        <v>1</v>
      </c>
    </row>
    <row r="280" spans="1:79" x14ac:dyDescent="0.25">
      <c r="A280" s="70" t="s">
        <v>380</v>
      </c>
      <c r="B280" s="71"/>
      <c r="C280" s="72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  <c r="AV280" s="74"/>
      <c r="AW280" s="74"/>
      <c r="AX280" s="74"/>
      <c r="AY280" s="74"/>
      <c r="AZ280" s="74"/>
      <c r="BA280" s="74"/>
      <c r="BB280" s="74"/>
      <c r="BC280" s="74"/>
      <c r="BD280" s="74"/>
      <c r="BE280" s="74"/>
      <c r="BF280" s="74"/>
      <c r="BG280" s="73">
        <v>1</v>
      </c>
      <c r="BH280" s="74"/>
      <c r="BI280" s="74"/>
      <c r="BJ280" s="74"/>
      <c r="BK280" s="74"/>
      <c r="BL280" s="74"/>
      <c r="BM280" s="74"/>
      <c r="BN280" s="74"/>
      <c r="BO280" s="74"/>
      <c r="BP280" s="74"/>
      <c r="BQ280" s="74"/>
      <c r="BR280" s="74"/>
      <c r="BS280" s="74"/>
      <c r="BT280" s="74"/>
      <c r="BU280" s="74"/>
      <c r="BV280" s="74"/>
      <c r="BW280" s="74"/>
      <c r="BX280" s="74"/>
      <c r="BY280" s="74"/>
      <c r="BZ280" s="77"/>
      <c r="CA280" s="76">
        <f t="shared" si="7"/>
        <v>1</v>
      </c>
    </row>
    <row r="281" spans="1:79" x14ac:dyDescent="0.25">
      <c r="A281" s="70" t="s">
        <v>374</v>
      </c>
      <c r="B281" s="71"/>
      <c r="C281" s="72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3">
        <v>1</v>
      </c>
      <c r="AX281" s="74"/>
      <c r="AY281" s="74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74"/>
      <c r="BL281" s="74"/>
      <c r="BM281" s="74"/>
      <c r="BN281" s="74"/>
      <c r="BO281" s="74"/>
      <c r="BP281" s="74"/>
      <c r="BQ281" s="74"/>
      <c r="BR281" s="74"/>
      <c r="BS281" s="74"/>
      <c r="BT281" s="74"/>
      <c r="BU281" s="74"/>
      <c r="BV281" s="74"/>
      <c r="BW281" s="74"/>
      <c r="BX281" s="74"/>
      <c r="BY281" s="74"/>
      <c r="BZ281" s="77"/>
      <c r="CA281" s="76">
        <f t="shared" si="7"/>
        <v>1</v>
      </c>
    </row>
    <row r="282" spans="1:79" x14ac:dyDescent="0.25">
      <c r="A282" s="70" t="s">
        <v>364</v>
      </c>
      <c r="B282" s="71"/>
      <c r="C282" s="72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  <c r="AL282" s="74"/>
      <c r="AM282" s="73">
        <v>1</v>
      </c>
      <c r="AN282" s="74"/>
      <c r="AO282" s="74"/>
      <c r="AP282" s="74"/>
      <c r="AQ282" s="74"/>
      <c r="AR282" s="74"/>
      <c r="AS282" s="74"/>
      <c r="AT282" s="74"/>
      <c r="AU282" s="74"/>
      <c r="AV282" s="74"/>
      <c r="AW282" s="74"/>
      <c r="AX282" s="74"/>
      <c r="AY282" s="74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74"/>
      <c r="BL282" s="74"/>
      <c r="BM282" s="74"/>
      <c r="BN282" s="74"/>
      <c r="BO282" s="74"/>
      <c r="BP282" s="74"/>
      <c r="BQ282" s="74"/>
      <c r="BR282" s="74"/>
      <c r="BS282" s="74"/>
      <c r="BT282" s="74"/>
      <c r="BU282" s="74"/>
      <c r="BV282" s="74"/>
      <c r="BW282" s="74"/>
      <c r="BX282" s="74"/>
      <c r="BY282" s="74"/>
      <c r="BZ282" s="77"/>
      <c r="CA282" s="76">
        <f t="shared" si="7"/>
        <v>1</v>
      </c>
    </row>
    <row r="283" spans="1:79" x14ac:dyDescent="0.25">
      <c r="A283" s="70" t="s">
        <v>352</v>
      </c>
      <c r="B283" s="71"/>
      <c r="C283" s="72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74"/>
      <c r="BL283" s="74"/>
      <c r="BM283" s="74"/>
      <c r="BN283" s="74"/>
      <c r="BO283" s="74"/>
      <c r="BP283" s="74"/>
      <c r="BQ283" s="73">
        <v>1</v>
      </c>
      <c r="BR283" s="74"/>
      <c r="BS283" s="74"/>
      <c r="BT283" s="74"/>
      <c r="BU283" s="74"/>
      <c r="BV283" s="74"/>
      <c r="BW283" s="74"/>
      <c r="BX283" s="74"/>
      <c r="BY283" s="74"/>
      <c r="BZ283" s="77"/>
      <c r="CA283" s="76">
        <f t="shared" si="7"/>
        <v>1</v>
      </c>
    </row>
    <row r="284" spans="1:79" x14ac:dyDescent="0.25">
      <c r="A284" s="70" t="s">
        <v>344</v>
      </c>
      <c r="B284" s="71"/>
      <c r="C284" s="72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  <c r="AV284" s="74"/>
      <c r="AW284" s="73">
        <v>1</v>
      </c>
      <c r="AX284" s="74"/>
      <c r="AY284" s="74"/>
      <c r="AZ284" s="74"/>
      <c r="BA284" s="74"/>
      <c r="BB284" s="74"/>
      <c r="BC284" s="74"/>
      <c r="BD284" s="74"/>
      <c r="BE284" s="74"/>
      <c r="BF284" s="74"/>
      <c r="BG284" s="74"/>
      <c r="BH284" s="74"/>
      <c r="BI284" s="74"/>
      <c r="BJ284" s="74"/>
      <c r="BK284" s="74"/>
      <c r="BL284" s="74"/>
      <c r="BM284" s="74"/>
      <c r="BN284" s="74"/>
      <c r="BO284" s="74"/>
      <c r="BP284" s="74"/>
      <c r="BQ284" s="74"/>
      <c r="BR284" s="74"/>
      <c r="BS284" s="74"/>
      <c r="BT284" s="74"/>
      <c r="BU284" s="74"/>
      <c r="BV284" s="74"/>
      <c r="BW284" s="74"/>
      <c r="BX284" s="74"/>
      <c r="BY284" s="74"/>
      <c r="BZ284" s="77"/>
      <c r="CA284" s="76">
        <f t="shared" si="7"/>
        <v>1</v>
      </c>
    </row>
    <row r="285" spans="1:79" x14ac:dyDescent="0.25">
      <c r="A285" s="70" t="s">
        <v>340</v>
      </c>
      <c r="B285" s="71"/>
      <c r="C285" s="72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74"/>
      <c r="BL285" s="74"/>
      <c r="BM285" s="74"/>
      <c r="BN285" s="74"/>
      <c r="BO285" s="74"/>
      <c r="BP285" s="73">
        <v>1</v>
      </c>
      <c r="BQ285" s="74"/>
      <c r="BR285" s="74"/>
      <c r="BS285" s="74"/>
      <c r="BT285" s="74"/>
      <c r="BU285" s="74"/>
      <c r="BV285" s="74"/>
      <c r="BW285" s="74"/>
      <c r="BX285" s="74"/>
      <c r="BY285" s="74"/>
      <c r="BZ285" s="77"/>
      <c r="CA285" s="76">
        <f t="shared" si="7"/>
        <v>1</v>
      </c>
    </row>
    <row r="286" spans="1:79" x14ac:dyDescent="0.25">
      <c r="A286" s="70" t="s">
        <v>282</v>
      </c>
      <c r="B286" s="71"/>
      <c r="C286" s="72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  <c r="AV286" s="74"/>
      <c r="AW286" s="74"/>
      <c r="AX286" s="74"/>
      <c r="AY286" s="74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74"/>
      <c r="BL286" s="74"/>
      <c r="BM286" s="74"/>
      <c r="BN286" s="74"/>
      <c r="BO286" s="74"/>
      <c r="BP286" s="73">
        <v>1</v>
      </c>
      <c r="BQ286" s="74"/>
      <c r="BR286" s="74"/>
      <c r="BS286" s="74"/>
      <c r="BT286" s="74"/>
      <c r="BU286" s="74"/>
      <c r="BV286" s="74"/>
      <c r="BW286" s="74"/>
      <c r="BX286" s="74"/>
      <c r="BY286" s="74"/>
      <c r="BZ286" s="77"/>
      <c r="CA286" s="76">
        <f t="shared" si="7"/>
        <v>1</v>
      </c>
    </row>
    <row r="287" spans="1:79" x14ac:dyDescent="0.25">
      <c r="A287" s="70" t="s">
        <v>274</v>
      </c>
      <c r="B287" s="71"/>
      <c r="C287" s="72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  <c r="AL287" s="74"/>
      <c r="AM287" s="73">
        <v>1</v>
      </c>
      <c r="AN287" s="74"/>
      <c r="AO287" s="74"/>
      <c r="AP287" s="74"/>
      <c r="AQ287" s="74"/>
      <c r="AR287" s="74"/>
      <c r="AS287" s="74"/>
      <c r="AT287" s="74"/>
      <c r="AU287" s="74"/>
      <c r="AV287" s="74"/>
      <c r="AW287" s="74"/>
      <c r="AX287" s="74"/>
      <c r="AY287" s="74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74"/>
      <c r="BL287" s="74"/>
      <c r="BM287" s="74"/>
      <c r="BN287" s="74"/>
      <c r="BO287" s="74"/>
      <c r="BP287" s="74"/>
      <c r="BQ287" s="74"/>
      <c r="BR287" s="74"/>
      <c r="BS287" s="74"/>
      <c r="BT287" s="74"/>
      <c r="BU287" s="74"/>
      <c r="BV287" s="74"/>
      <c r="BW287" s="74"/>
      <c r="BX287" s="74"/>
      <c r="BY287" s="74"/>
      <c r="BZ287" s="77"/>
      <c r="CA287" s="76">
        <f t="shared" si="7"/>
        <v>1</v>
      </c>
    </row>
    <row r="288" spans="1:79" x14ac:dyDescent="0.25">
      <c r="A288" s="70" t="s">
        <v>266</v>
      </c>
      <c r="B288" s="71"/>
      <c r="C288" s="72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  <c r="AV288" s="74"/>
      <c r="AW288" s="74"/>
      <c r="AX288" s="74"/>
      <c r="AY288" s="74"/>
      <c r="AZ288" s="74"/>
      <c r="BA288" s="74"/>
      <c r="BB288" s="74"/>
      <c r="BC288" s="74"/>
      <c r="BD288" s="74"/>
      <c r="BE288" s="74"/>
      <c r="BF288" s="74"/>
      <c r="BG288" s="74"/>
      <c r="BH288" s="74"/>
      <c r="BI288" s="74"/>
      <c r="BJ288" s="74"/>
      <c r="BK288" s="74"/>
      <c r="BL288" s="74"/>
      <c r="BM288" s="74"/>
      <c r="BN288" s="74"/>
      <c r="BO288" s="74"/>
      <c r="BP288" s="73">
        <v>1</v>
      </c>
      <c r="BQ288" s="74"/>
      <c r="BR288" s="74"/>
      <c r="BS288" s="74"/>
      <c r="BT288" s="74"/>
      <c r="BU288" s="74"/>
      <c r="BV288" s="74"/>
      <c r="BW288" s="74"/>
      <c r="BX288" s="74"/>
      <c r="BY288" s="74"/>
      <c r="BZ288" s="77"/>
      <c r="CA288" s="76">
        <f t="shared" si="7"/>
        <v>1</v>
      </c>
    </row>
    <row r="289" spans="1:79" x14ac:dyDescent="0.25">
      <c r="A289" s="70" t="s">
        <v>254</v>
      </c>
      <c r="B289" s="71"/>
      <c r="C289" s="72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  <c r="AV289" s="74"/>
      <c r="AW289" s="74"/>
      <c r="AX289" s="74"/>
      <c r="AY289" s="74"/>
      <c r="AZ289" s="74"/>
      <c r="BA289" s="74"/>
      <c r="BB289" s="74"/>
      <c r="BC289" s="74"/>
      <c r="BD289" s="74"/>
      <c r="BE289" s="74"/>
      <c r="BF289" s="74"/>
      <c r="BG289" s="74"/>
      <c r="BH289" s="74"/>
      <c r="BI289" s="74"/>
      <c r="BJ289" s="74"/>
      <c r="BK289" s="74"/>
      <c r="BL289" s="74"/>
      <c r="BM289" s="74"/>
      <c r="BN289" s="74"/>
      <c r="BO289" s="74"/>
      <c r="BP289" s="73">
        <v>1</v>
      </c>
      <c r="BQ289" s="74"/>
      <c r="BR289" s="74"/>
      <c r="BS289" s="74"/>
      <c r="BT289" s="74"/>
      <c r="BU289" s="74"/>
      <c r="BV289" s="74"/>
      <c r="BW289" s="74"/>
      <c r="BX289" s="74"/>
      <c r="BY289" s="74"/>
      <c r="BZ289" s="77"/>
      <c r="CA289" s="76">
        <f t="shared" si="7"/>
        <v>1</v>
      </c>
    </row>
    <row r="290" spans="1:79" x14ac:dyDescent="0.25">
      <c r="A290" s="70" t="s">
        <v>248</v>
      </c>
      <c r="B290" s="71"/>
      <c r="C290" s="72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  <c r="AV290" s="73">
        <v>1</v>
      </c>
      <c r="AW290" s="74"/>
      <c r="AX290" s="74"/>
      <c r="AY290" s="74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74"/>
      <c r="BL290" s="74"/>
      <c r="BM290" s="74"/>
      <c r="BN290" s="74"/>
      <c r="BO290" s="74"/>
      <c r="BP290" s="74"/>
      <c r="BQ290" s="74"/>
      <c r="BR290" s="74"/>
      <c r="BS290" s="74"/>
      <c r="BT290" s="74"/>
      <c r="BU290" s="74"/>
      <c r="BV290" s="74"/>
      <c r="BW290" s="74"/>
      <c r="BX290" s="74"/>
      <c r="BY290" s="74"/>
      <c r="BZ290" s="77"/>
      <c r="CA290" s="76">
        <f t="shared" si="7"/>
        <v>1</v>
      </c>
    </row>
    <row r="291" spans="1:79" x14ac:dyDescent="0.25">
      <c r="A291" s="70" t="s">
        <v>218</v>
      </c>
      <c r="B291" s="71"/>
      <c r="C291" s="72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74"/>
      <c r="BL291" s="74"/>
      <c r="BM291" s="74"/>
      <c r="BN291" s="74"/>
      <c r="BO291" s="73">
        <v>1</v>
      </c>
      <c r="BP291" s="74"/>
      <c r="BQ291" s="74"/>
      <c r="BR291" s="74"/>
      <c r="BS291" s="74"/>
      <c r="BT291" s="74"/>
      <c r="BU291" s="74"/>
      <c r="BV291" s="74"/>
      <c r="BW291" s="74"/>
      <c r="BX291" s="74"/>
      <c r="BY291" s="74"/>
      <c r="BZ291" s="77"/>
      <c r="CA291" s="76">
        <f t="shared" si="7"/>
        <v>1</v>
      </c>
    </row>
    <row r="292" spans="1:79" x14ac:dyDescent="0.25">
      <c r="A292" s="70" t="s">
        <v>174</v>
      </c>
      <c r="B292" s="71"/>
      <c r="C292" s="72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3">
        <v>1</v>
      </c>
      <c r="AS292" s="74"/>
      <c r="AT292" s="74"/>
      <c r="AU292" s="74"/>
      <c r="AV292" s="74"/>
      <c r="AW292" s="74"/>
      <c r="AX292" s="74"/>
      <c r="AY292" s="74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74"/>
      <c r="BL292" s="74"/>
      <c r="BM292" s="74"/>
      <c r="BN292" s="74"/>
      <c r="BO292" s="74"/>
      <c r="BP292" s="74"/>
      <c r="BQ292" s="74"/>
      <c r="BR292" s="74"/>
      <c r="BS292" s="74"/>
      <c r="BT292" s="74"/>
      <c r="BU292" s="74"/>
      <c r="BV292" s="74"/>
      <c r="BW292" s="74"/>
      <c r="BX292" s="74"/>
      <c r="BY292" s="74"/>
      <c r="BZ292" s="77"/>
      <c r="CA292" s="76">
        <f t="shared" si="7"/>
        <v>1</v>
      </c>
    </row>
    <row r="293" spans="1:79" x14ac:dyDescent="0.25">
      <c r="A293" s="70" t="s">
        <v>132</v>
      </c>
      <c r="B293" s="71"/>
      <c r="C293" s="72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  <c r="AV293" s="74"/>
      <c r="AW293" s="74"/>
      <c r="AX293" s="74"/>
      <c r="AY293" s="74"/>
      <c r="AZ293" s="74"/>
      <c r="BA293" s="74"/>
      <c r="BB293" s="74"/>
      <c r="BC293" s="74"/>
      <c r="BD293" s="74"/>
      <c r="BE293" s="74"/>
      <c r="BF293" s="73">
        <v>1</v>
      </c>
      <c r="BG293" s="74"/>
      <c r="BH293" s="74"/>
      <c r="BI293" s="74"/>
      <c r="BJ293" s="74"/>
      <c r="BK293" s="74"/>
      <c r="BL293" s="74"/>
      <c r="BM293" s="74"/>
      <c r="BN293" s="74"/>
      <c r="BO293" s="74"/>
      <c r="BP293" s="74"/>
      <c r="BQ293" s="74"/>
      <c r="BR293" s="74"/>
      <c r="BS293" s="74"/>
      <c r="BT293" s="74"/>
      <c r="BU293" s="74"/>
      <c r="BV293" s="74"/>
      <c r="BW293" s="74"/>
      <c r="BX293" s="74"/>
      <c r="BY293" s="74"/>
      <c r="BZ293" s="77"/>
      <c r="CA293" s="76">
        <f t="shared" si="7"/>
        <v>1</v>
      </c>
    </row>
    <row r="294" spans="1:79" x14ac:dyDescent="0.25">
      <c r="A294" s="70" t="s">
        <v>108</v>
      </c>
      <c r="B294" s="71"/>
      <c r="C294" s="72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  <c r="AV294" s="74"/>
      <c r="AW294" s="74"/>
      <c r="AX294" s="74"/>
      <c r="AY294" s="74"/>
      <c r="AZ294" s="74"/>
      <c r="BA294" s="73">
        <v>1</v>
      </c>
      <c r="BB294" s="74"/>
      <c r="BC294" s="74"/>
      <c r="BD294" s="74"/>
      <c r="BE294" s="74"/>
      <c r="BF294" s="74"/>
      <c r="BG294" s="74"/>
      <c r="BH294" s="74"/>
      <c r="BI294" s="74"/>
      <c r="BJ294" s="74"/>
      <c r="BK294" s="74"/>
      <c r="BL294" s="74"/>
      <c r="BM294" s="74"/>
      <c r="BN294" s="74"/>
      <c r="BO294" s="74"/>
      <c r="BP294" s="74"/>
      <c r="BQ294" s="74"/>
      <c r="BR294" s="74"/>
      <c r="BS294" s="74"/>
      <c r="BT294" s="74"/>
      <c r="BU294" s="74"/>
      <c r="BV294" s="74"/>
      <c r="BW294" s="74"/>
      <c r="BX294" s="74"/>
      <c r="BY294" s="74"/>
      <c r="BZ294" s="77"/>
      <c r="CA294" s="76">
        <f t="shared" si="7"/>
        <v>1</v>
      </c>
    </row>
    <row r="295" spans="1:79" x14ac:dyDescent="0.25">
      <c r="A295" s="70" t="s">
        <v>100</v>
      </c>
      <c r="B295" s="71"/>
      <c r="C295" s="72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  <c r="AV295" s="74"/>
      <c r="AW295" s="74"/>
      <c r="AX295" s="74"/>
      <c r="AY295" s="74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74"/>
      <c r="BL295" s="74"/>
      <c r="BM295" s="74"/>
      <c r="BN295" s="74"/>
      <c r="BO295" s="73">
        <v>1</v>
      </c>
      <c r="BP295" s="74"/>
      <c r="BQ295" s="74"/>
      <c r="BR295" s="74"/>
      <c r="BS295" s="74"/>
      <c r="BT295" s="74"/>
      <c r="BU295" s="74"/>
      <c r="BV295" s="74"/>
      <c r="BW295" s="74"/>
      <c r="BX295" s="74"/>
      <c r="BY295" s="74"/>
      <c r="BZ295" s="77"/>
      <c r="CA295" s="76">
        <f t="shared" si="7"/>
        <v>1</v>
      </c>
    </row>
    <row r="296" spans="1:79" x14ac:dyDescent="0.25">
      <c r="A296" s="70" t="s">
        <v>94</v>
      </c>
      <c r="B296" s="71"/>
      <c r="C296" s="72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  <c r="AL296" s="74"/>
      <c r="AM296" s="74"/>
      <c r="AN296" s="74"/>
      <c r="AO296" s="74"/>
      <c r="AP296" s="74"/>
      <c r="AQ296" s="73">
        <v>1</v>
      </c>
      <c r="AR296" s="74"/>
      <c r="AS296" s="74"/>
      <c r="AT296" s="74"/>
      <c r="AU296" s="74"/>
      <c r="AV296" s="74"/>
      <c r="AW296" s="74"/>
      <c r="AX296" s="74"/>
      <c r="AY296" s="74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74"/>
      <c r="BL296" s="74"/>
      <c r="BM296" s="74"/>
      <c r="BN296" s="74"/>
      <c r="BO296" s="74"/>
      <c r="BP296" s="74"/>
      <c r="BQ296" s="74"/>
      <c r="BR296" s="74"/>
      <c r="BS296" s="74"/>
      <c r="BT296" s="74"/>
      <c r="BU296" s="74"/>
      <c r="BV296" s="74"/>
      <c r="BW296" s="74"/>
      <c r="BX296" s="74"/>
      <c r="BY296" s="74"/>
      <c r="BZ296" s="77"/>
      <c r="CA296" s="76">
        <f t="shared" si="7"/>
        <v>1</v>
      </c>
    </row>
    <row r="297" spans="1:79" x14ac:dyDescent="0.25">
      <c r="A297" s="70" t="s">
        <v>62</v>
      </c>
      <c r="B297" s="71"/>
      <c r="C297" s="72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  <c r="AV297" s="73">
        <v>1</v>
      </c>
      <c r="AW297" s="74"/>
      <c r="AX297" s="74"/>
      <c r="AY297" s="74"/>
      <c r="AZ297" s="74"/>
      <c r="BA297" s="74"/>
      <c r="BB297" s="74"/>
      <c r="BC297" s="74"/>
      <c r="BD297" s="74"/>
      <c r="BE297" s="74"/>
      <c r="BF297" s="74"/>
      <c r="BG297" s="74"/>
      <c r="BH297" s="74"/>
      <c r="BI297" s="74"/>
      <c r="BJ297" s="74"/>
      <c r="BK297" s="74"/>
      <c r="BL297" s="74"/>
      <c r="BM297" s="74"/>
      <c r="BN297" s="74"/>
      <c r="BO297" s="74"/>
      <c r="BP297" s="74"/>
      <c r="BQ297" s="74"/>
      <c r="BR297" s="74"/>
      <c r="BS297" s="74"/>
      <c r="BT297" s="74"/>
      <c r="BU297" s="74"/>
      <c r="BV297" s="74"/>
      <c r="BW297" s="74"/>
      <c r="BX297" s="74"/>
      <c r="BY297" s="74"/>
      <c r="BZ297" s="77"/>
      <c r="CA297" s="76">
        <f t="shared" si="7"/>
        <v>1</v>
      </c>
    </row>
    <row r="298" spans="1:79" x14ac:dyDescent="0.25">
      <c r="A298" s="70" t="s">
        <v>22</v>
      </c>
      <c r="B298" s="71"/>
      <c r="C298" s="72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  <c r="AO298" s="74"/>
      <c r="AP298" s="73">
        <v>1</v>
      </c>
      <c r="AQ298" s="74"/>
      <c r="AR298" s="74"/>
      <c r="AS298" s="74"/>
      <c r="AT298" s="74"/>
      <c r="AU298" s="74"/>
      <c r="AV298" s="74"/>
      <c r="AW298" s="74"/>
      <c r="AX298" s="74"/>
      <c r="AY298" s="74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74"/>
      <c r="BL298" s="74"/>
      <c r="BM298" s="74"/>
      <c r="BN298" s="74"/>
      <c r="BO298" s="74"/>
      <c r="BP298" s="74"/>
      <c r="BQ298" s="74"/>
      <c r="BR298" s="74"/>
      <c r="BS298" s="74"/>
      <c r="BT298" s="74"/>
      <c r="BU298" s="74"/>
      <c r="BV298" s="74"/>
      <c r="BW298" s="74"/>
      <c r="BX298" s="74"/>
      <c r="BY298" s="74"/>
      <c r="BZ298" s="77"/>
      <c r="CA298" s="76">
        <f t="shared" si="7"/>
        <v>1</v>
      </c>
    </row>
    <row r="299" spans="1:79" ht="15.75" thickBot="1" x14ac:dyDescent="0.3">
      <c r="A299" s="82" t="s">
        <v>18</v>
      </c>
      <c r="B299" s="83"/>
      <c r="C299" s="84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6">
        <v>1</v>
      </c>
      <c r="AX299" s="85"/>
      <c r="AY299" s="85"/>
      <c r="AZ299" s="85"/>
      <c r="BA299" s="85"/>
      <c r="BB299" s="85"/>
      <c r="BC299" s="85"/>
      <c r="BD299" s="85"/>
      <c r="BE299" s="85"/>
      <c r="BF299" s="85"/>
      <c r="BG299" s="85"/>
      <c r="BH299" s="85"/>
      <c r="BI299" s="85"/>
      <c r="BJ299" s="85"/>
      <c r="BK299" s="85"/>
      <c r="BL299" s="85"/>
      <c r="BM299" s="85"/>
      <c r="BN299" s="85"/>
      <c r="BO299" s="85"/>
      <c r="BP299" s="85"/>
      <c r="BQ299" s="85"/>
      <c r="BR299" s="85"/>
      <c r="BS299" s="85"/>
      <c r="BT299" s="85"/>
      <c r="BU299" s="85"/>
      <c r="BV299" s="85"/>
      <c r="BW299" s="85"/>
      <c r="BX299" s="85"/>
      <c r="BY299" s="85"/>
      <c r="BZ299" s="87"/>
      <c r="CA299" s="88">
        <f t="shared" si="7"/>
        <v>1</v>
      </c>
    </row>
    <row r="300" spans="1:79" x14ac:dyDescent="0.25">
      <c r="A300" s="130" t="s">
        <v>0</v>
      </c>
      <c r="B300" s="124"/>
      <c r="C300" s="91">
        <f t="shared" ref="C300:AH300" si="8">SUM(C3:C299)</f>
        <v>3993</v>
      </c>
      <c r="D300" s="92">
        <f t="shared" si="8"/>
        <v>3113</v>
      </c>
      <c r="E300" s="92">
        <f t="shared" si="8"/>
        <v>3042</v>
      </c>
      <c r="F300" s="92">
        <f t="shared" si="8"/>
        <v>2826</v>
      </c>
      <c r="G300" s="92">
        <f t="shared" si="8"/>
        <v>1958</v>
      </c>
      <c r="H300" s="92">
        <f t="shared" si="8"/>
        <v>1449</v>
      </c>
      <c r="I300" s="92">
        <f t="shared" si="8"/>
        <v>1444</v>
      </c>
      <c r="J300" s="92">
        <f t="shared" si="8"/>
        <v>1562</v>
      </c>
      <c r="K300" s="92">
        <f t="shared" si="8"/>
        <v>1468</v>
      </c>
      <c r="L300" s="92">
        <f t="shared" si="8"/>
        <v>1251</v>
      </c>
      <c r="M300" s="92">
        <f t="shared" si="8"/>
        <v>1630</v>
      </c>
      <c r="N300" s="92">
        <f t="shared" si="8"/>
        <v>1074</v>
      </c>
      <c r="O300" s="92">
        <f t="shared" si="8"/>
        <v>778</v>
      </c>
      <c r="P300" s="92">
        <f t="shared" si="8"/>
        <v>779</v>
      </c>
      <c r="Q300" s="92">
        <f t="shared" si="8"/>
        <v>731</v>
      </c>
      <c r="R300" s="92">
        <f t="shared" si="8"/>
        <v>744</v>
      </c>
      <c r="S300" s="92">
        <f t="shared" si="8"/>
        <v>706</v>
      </c>
      <c r="T300" s="92">
        <f t="shared" si="8"/>
        <v>683</v>
      </c>
      <c r="U300" s="92">
        <f t="shared" si="8"/>
        <v>666</v>
      </c>
      <c r="V300" s="92">
        <f t="shared" si="8"/>
        <v>622</v>
      </c>
      <c r="W300" s="92">
        <f t="shared" si="8"/>
        <v>766</v>
      </c>
      <c r="X300" s="92">
        <f t="shared" si="8"/>
        <v>320</v>
      </c>
      <c r="Y300" s="92">
        <f t="shared" si="8"/>
        <v>327</v>
      </c>
      <c r="Z300" s="92">
        <f t="shared" si="8"/>
        <v>204</v>
      </c>
      <c r="AA300" s="92">
        <f t="shared" si="8"/>
        <v>430</v>
      </c>
      <c r="AB300" s="92">
        <f t="shared" si="8"/>
        <v>383</v>
      </c>
      <c r="AC300" s="92">
        <f t="shared" si="8"/>
        <v>383</v>
      </c>
      <c r="AD300" s="92">
        <f t="shared" si="8"/>
        <v>383</v>
      </c>
      <c r="AE300" s="92">
        <f t="shared" si="8"/>
        <v>131</v>
      </c>
      <c r="AF300" s="92">
        <f t="shared" si="8"/>
        <v>101</v>
      </c>
      <c r="AG300" s="92">
        <f t="shared" si="8"/>
        <v>3410</v>
      </c>
      <c r="AH300" s="92">
        <f t="shared" si="8"/>
        <v>2922</v>
      </c>
      <c r="AI300" s="92">
        <f t="shared" ref="AI300:BN300" si="9">SUM(AI3:AI299)</f>
        <v>362</v>
      </c>
      <c r="AJ300" s="92">
        <f t="shared" si="9"/>
        <v>863</v>
      </c>
      <c r="AK300" s="92">
        <f t="shared" si="9"/>
        <v>242</v>
      </c>
      <c r="AL300" s="92">
        <f t="shared" si="9"/>
        <v>508</v>
      </c>
      <c r="AM300" s="92">
        <f t="shared" si="9"/>
        <v>454</v>
      </c>
      <c r="AN300" s="92">
        <f t="shared" si="9"/>
        <v>540</v>
      </c>
      <c r="AO300" s="92">
        <f t="shared" si="9"/>
        <v>160</v>
      </c>
      <c r="AP300" s="92">
        <f t="shared" si="9"/>
        <v>789</v>
      </c>
      <c r="AQ300" s="92">
        <f t="shared" si="9"/>
        <v>277</v>
      </c>
      <c r="AR300" s="92">
        <f t="shared" si="9"/>
        <v>703</v>
      </c>
      <c r="AS300" s="92">
        <f t="shared" si="9"/>
        <v>572</v>
      </c>
      <c r="AT300" s="92">
        <f t="shared" si="9"/>
        <v>25</v>
      </c>
      <c r="AU300" s="92">
        <f t="shared" si="9"/>
        <v>714</v>
      </c>
      <c r="AV300" s="92">
        <f t="shared" si="9"/>
        <v>92</v>
      </c>
      <c r="AW300" s="92">
        <f t="shared" si="9"/>
        <v>34</v>
      </c>
      <c r="AX300" s="92">
        <f t="shared" si="9"/>
        <v>3</v>
      </c>
      <c r="AY300" s="92">
        <f t="shared" si="9"/>
        <v>424</v>
      </c>
      <c r="AZ300" s="92">
        <f t="shared" si="9"/>
        <v>15</v>
      </c>
      <c r="BA300" s="92">
        <f t="shared" si="9"/>
        <v>417</v>
      </c>
      <c r="BB300" s="92">
        <f t="shared" si="9"/>
        <v>421</v>
      </c>
      <c r="BC300" s="92">
        <f t="shared" si="9"/>
        <v>274</v>
      </c>
      <c r="BD300" s="92">
        <f t="shared" si="9"/>
        <v>558</v>
      </c>
      <c r="BE300" s="92">
        <f t="shared" si="9"/>
        <v>3041</v>
      </c>
      <c r="BF300" s="92">
        <f t="shared" si="9"/>
        <v>740</v>
      </c>
      <c r="BG300" s="92">
        <f t="shared" si="9"/>
        <v>259</v>
      </c>
      <c r="BH300" s="92">
        <f t="shared" si="9"/>
        <v>479</v>
      </c>
      <c r="BI300" s="92">
        <f t="shared" si="9"/>
        <v>1326</v>
      </c>
      <c r="BJ300" s="92">
        <f t="shared" si="9"/>
        <v>252</v>
      </c>
      <c r="BK300" s="92">
        <f t="shared" si="9"/>
        <v>181</v>
      </c>
      <c r="BL300" s="92">
        <f t="shared" si="9"/>
        <v>99</v>
      </c>
      <c r="BM300" s="92">
        <f t="shared" si="9"/>
        <v>4</v>
      </c>
      <c r="BN300" s="92">
        <f t="shared" si="9"/>
        <v>117</v>
      </c>
      <c r="BO300" s="92">
        <f t="shared" ref="BO300:BZ300" si="10">SUM(BO3:BO299)</f>
        <v>298</v>
      </c>
      <c r="BP300" s="92">
        <f t="shared" si="10"/>
        <v>306</v>
      </c>
      <c r="BQ300" s="92">
        <f t="shared" si="10"/>
        <v>779</v>
      </c>
      <c r="BR300" s="92">
        <f t="shared" si="10"/>
        <v>354</v>
      </c>
      <c r="BS300" s="92">
        <f t="shared" si="10"/>
        <v>389</v>
      </c>
      <c r="BT300" s="92">
        <f t="shared" si="10"/>
        <v>243</v>
      </c>
      <c r="BU300" s="92">
        <f t="shared" si="10"/>
        <v>331</v>
      </c>
      <c r="BV300" s="92">
        <f t="shared" si="10"/>
        <v>81</v>
      </c>
      <c r="BW300" s="92">
        <f t="shared" si="10"/>
        <v>231</v>
      </c>
      <c r="BX300" s="92">
        <f t="shared" si="10"/>
        <v>432</v>
      </c>
      <c r="BY300" s="92">
        <f t="shared" si="10"/>
        <v>25</v>
      </c>
      <c r="BZ300" s="93">
        <f t="shared" si="10"/>
        <v>213</v>
      </c>
      <c r="CA300" s="90">
        <f t="shared" ref="CA300" si="11">SUM(CA3:CA299)</f>
        <v>58906</v>
      </c>
    </row>
    <row r="301" spans="1:79" x14ac:dyDescent="0.25">
      <c r="O301" s="89"/>
      <c r="P301" s="89"/>
      <c r="R301" s="89"/>
      <c r="V301" s="89"/>
      <c r="AB301" s="89"/>
      <c r="AU301" s="89"/>
      <c r="AV301" s="89"/>
      <c r="AW301" s="89"/>
      <c r="AX301" s="89"/>
    </row>
  </sheetData>
  <autoFilter ref="A2:A300"/>
  <sortState columnSort="1" ref="B2:BY302">
    <sortCondition descending="1" ref="B3:BY3"/>
  </sortState>
  <pageMargins left="0.75" right="0.5" top="0.75" bottom="0.75" header="0.3" footer="0.3"/>
  <pageSetup scale="51" pageOrder="overThenDown" orientation="landscape" r:id="rId1"/>
  <headerFooter>
    <oddFooter>&amp;L&amp;"Times New Roman,Italic"Massachusetts Department of Elementary and Secondary Education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5"/>
  <sheetViews>
    <sheetView workbookViewId="0">
      <selection activeCell="D1" sqref="D1:E1048576"/>
    </sheetView>
  </sheetViews>
  <sheetFormatPr defaultRowHeight="15" x14ac:dyDescent="0.25"/>
  <cols>
    <col min="5" max="5" width="48.5703125" bestFit="1" customWidth="1"/>
  </cols>
  <sheetData>
    <row r="1" spans="1:7" ht="37.5" thickBot="1" x14ac:dyDescent="0.3">
      <c r="A1" s="1" t="s">
        <v>674</v>
      </c>
      <c r="B1" s="2"/>
      <c r="C1" s="1" t="s">
        <v>675</v>
      </c>
      <c r="D1" s="3" t="s">
        <v>676</v>
      </c>
      <c r="E1" s="4" t="s">
        <v>677</v>
      </c>
      <c r="F1" s="5" t="s">
        <v>678</v>
      </c>
      <c r="G1" s="6" t="s">
        <v>679</v>
      </c>
    </row>
    <row r="2" spans="1:7" x14ac:dyDescent="0.25">
      <c r="A2" s="7">
        <v>1</v>
      </c>
      <c r="B2" s="8"/>
      <c r="C2" s="9">
        <v>407</v>
      </c>
      <c r="D2" s="10" t="str">
        <f t="shared" ref="D2:D21" si="0">"0"&amp;C2&amp;"0000"</f>
        <v>04070000</v>
      </c>
      <c r="E2" s="11" t="s">
        <v>680</v>
      </c>
      <c r="F2" s="12" t="s">
        <v>681</v>
      </c>
      <c r="G2" s="13" t="s">
        <v>682</v>
      </c>
    </row>
    <row r="3" spans="1:7" x14ac:dyDescent="0.25">
      <c r="A3" s="14">
        <v>2</v>
      </c>
      <c r="B3" s="15"/>
      <c r="C3" s="16">
        <v>409</v>
      </c>
      <c r="D3" s="17" t="str">
        <f t="shared" si="0"/>
        <v>04090000</v>
      </c>
      <c r="E3" s="18" t="s">
        <v>683</v>
      </c>
      <c r="F3" s="19" t="s">
        <v>684</v>
      </c>
      <c r="G3" s="20" t="s">
        <v>682</v>
      </c>
    </row>
    <row r="4" spans="1:7" x14ac:dyDescent="0.25">
      <c r="A4" s="14">
        <v>3</v>
      </c>
      <c r="B4" s="15"/>
      <c r="C4" s="16">
        <v>410</v>
      </c>
      <c r="D4" s="17" t="str">
        <f t="shared" si="0"/>
        <v>04100000</v>
      </c>
      <c r="E4" s="18" t="str">
        <f>VLOOKUP(C4, NAME, 2, FALSE)</f>
        <v>Excel Academy Charter School</v>
      </c>
      <c r="F4" s="19" t="s">
        <v>685</v>
      </c>
      <c r="G4" s="20" t="s">
        <v>686</v>
      </c>
    </row>
    <row r="5" spans="1:7" x14ac:dyDescent="0.25">
      <c r="A5" s="14">
        <v>4</v>
      </c>
      <c r="B5" s="15"/>
      <c r="C5" s="16">
        <v>411</v>
      </c>
      <c r="D5" s="17" t="str">
        <f t="shared" si="0"/>
        <v>04110000</v>
      </c>
      <c r="E5" s="21" t="s">
        <v>687</v>
      </c>
      <c r="F5" s="22" t="s">
        <v>688</v>
      </c>
      <c r="G5" s="20" t="s">
        <v>682</v>
      </c>
    </row>
    <row r="6" spans="1:7" x14ac:dyDescent="0.25">
      <c r="A6" s="14">
        <v>5</v>
      </c>
      <c r="B6" s="15"/>
      <c r="C6" s="16">
        <v>412</v>
      </c>
      <c r="D6" s="17" t="str">
        <f t="shared" si="0"/>
        <v>04120000</v>
      </c>
      <c r="E6" s="23" t="str">
        <f t="shared" ref="E6:E8" si="1">VLOOKUP(C6, NAME, 2, FALSE)</f>
        <v>Academy of the Pacific Rim Charter Public School</v>
      </c>
      <c r="F6" s="24" t="s">
        <v>689</v>
      </c>
      <c r="G6" s="20" t="s">
        <v>682</v>
      </c>
    </row>
    <row r="7" spans="1:7" x14ac:dyDescent="0.25">
      <c r="A7" s="14">
        <v>6</v>
      </c>
      <c r="B7" s="15"/>
      <c r="C7" s="16">
        <v>413</v>
      </c>
      <c r="D7" s="17" t="str">
        <f t="shared" si="0"/>
        <v>04130000</v>
      </c>
      <c r="E7" s="18" t="str">
        <f t="shared" si="1"/>
        <v>Four Rivers Charter Public School</v>
      </c>
      <c r="F7" s="19" t="s">
        <v>690</v>
      </c>
      <c r="G7" s="20" t="s">
        <v>686</v>
      </c>
    </row>
    <row r="8" spans="1:7" x14ac:dyDescent="0.25">
      <c r="A8" s="14">
        <v>7</v>
      </c>
      <c r="B8" s="15"/>
      <c r="C8" s="16">
        <v>414</v>
      </c>
      <c r="D8" s="17" t="str">
        <f t="shared" si="0"/>
        <v>04140000</v>
      </c>
      <c r="E8" s="18" t="str">
        <f t="shared" si="1"/>
        <v>Berkshire Arts and Technology Charter Public School</v>
      </c>
      <c r="F8" s="19" t="s">
        <v>691</v>
      </c>
      <c r="G8" s="20" t="s">
        <v>686</v>
      </c>
    </row>
    <row r="9" spans="1:7" x14ac:dyDescent="0.25">
      <c r="A9" s="14">
        <v>8</v>
      </c>
      <c r="B9" s="15"/>
      <c r="C9" s="16">
        <v>415</v>
      </c>
      <c r="D9" s="17" t="str">
        <f t="shared" si="0"/>
        <v>04150000</v>
      </c>
      <c r="E9" s="18" t="s">
        <v>692</v>
      </c>
      <c r="F9" s="19" t="s">
        <v>693</v>
      </c>
      <c r="G9" s="20" t="s">
        <v>694</v>
      </c>
    </row>
    <row r="10" spans="1:7" x14ac:dyDescent="0.25">
      <c r="A10" s="14">
        <v>9</v>
      </c>
      <c r="B10" s="15"/>
      <c r="C10" s="16">
        <v>416</v>
      </c>
      <c r="D10" s="17" t="str">
        <f t="shared" si="0"/>
        <v>04160000</v>
      </c>
      <c r="E10" s="23" t="str">
        <f>VLOOKUP(C10, NAME, 2, FALSE)</f>
        <v>Boston Preparatory Charter Public School</v>
      </c>
      <c r="F10" s="24" t="s">
        <v>695</v>
      </c>
      <c r="G10" s="20" t="s">
        <v>682</v>
      </c>
    </row>
    <row r="11" spans="1:7" x14ac:dyDescent="0.25">
      <c r="A11" s="14">
        <v>10</v>
      </c>
      <c r="B11" s="15"/>
      <c r="C11" s="16">
        <v>417</v>
      </c>
      <c r="D11" s="17" t="str">
        <f t="shared" si="0"/>
        <v>04170000</v>
      </c>
      <c r="E11" s="23" t="s">
        <v>696</v>
      </c>
      <c r="F11" s="24" t="s">
        <v>697</v>
      </c>
      <c r="G11" s="20" t="s">
        <v>682</v>
      </c>
    </row>
    <row r="12" spans="1:7" x14ac:dyDescent="0.25">
      <c r="A12" s="14">
        <v>11</v>
      </c>
      <c r="B12" s="15"/>
      <c r="C12" s="16">
        <v>418</v>
      </c>
      <c r="D12" s="17" t="str">
        <f t="shared" si="0"/>
        <v>04180000</v>
      </c>
      <c r="E12" s="23" t="str">
        <f t="shared" ref="E12:E13" si="2">VLOOKUP(C12, NAME, 2, FALSE)</f>
        <v>Christa McAuliffe Regional Charter Public School</v>
      </c>
      <c r="F12" s="24" t="s">
        <v>698</v>
      </c>
      <c r="G12" s="20" t="s">
        <v>686</v>
      </c>
    </row>
    <row r="13" spans="1:7" x14ac:dyDescent="0.25">
      <c r="A13" s="14">
        <v>12</v>
      </c>
      <c r="B13" s="15"/>
      <c r="C13" s="16">
        <v>419</v>
      </c>
      <c r="D13" s="17" t="str">
        <f t="shared" si="0"/>
        <v>04190000</v>
      </c>
      <c r="E13" s="23" t="str">
        <f t="shared" si="2"/>
        <v>Smith Leadership Academy Charter Public School</v>
      </c>
      <c r="F13" s="24" t="s">
        <v>699</v>
      </c>
      <c r="G13" s="20" t="s">
        <v>682</v>
      </c>
    </row>
    <row r="14" spans="1:7" x14ac:dyDescent="0.25">
      <c r="A14" s="14">
        <v>13</v>
      </c>
      <c r="B14" s="15"/>
      <c r="C14" s="16">
        <v>420</v>
      </c>
      <c r="D14" s="17" t="str">
        <f t="shared" si="0"/>
        <v>04200000</v>
      </c>
      <c r="E14" s="23" t="s">
        <v>700</v>
      </c>
      <c r="F14" s="24" t="s">
        <v>701</v>
      </c>
      <c r="G14" s="20" t="s">
        <v>682</v>
      </c>
    </row>
    <row r="15" spans="1:7" x14ac:dyDescent="0.25">
      <c r="A15" s="14">
        <v>14</v>
      </c>
      <c r="B15" s="15"/>
      <c r="C15" s="16">
        <v>424</v>
      </c>
      <c r="D15" s="17" t="str">
        <f t="shared" si="0"/>
        <v>04240000</v>
      </c>
      <c r="E15" s="23" t="s">
        <v>702</v>
      </c>
      <c r="F15" s="24" t="s">
        <v>703</v>
      </c>
      <c r="G15" s="20" t="s">
        <v>682</v>
      </c>
    </row>
    <row r="16" spans="1:7" x14ac:dyDescent="0.25">
      <c r="A16" s="14">
        <v>15</v>
      </c>
      <c r="B16" s="15"/>
      <c r="C16" s="16">
        <v>426</v>
      </c>
      <c r="D16" s="17" t="str">
        <f t="shared" si="0"/>
        <v>04260000</v>
      </c>
      <c r="E16" s="23" t="s">
        <v>704</v>
      </c>
      <c r="F16" s="24" t="s">
        <v>705</v>
      </c>
      <c r="G16" s="20" t="s">
        <v>682</v>
      </c>
    </row>
    <row r="17" spans="1:7" x14ac:dyDescent="0.25">
      <c r="A17" s="14">
        <v>16</v>
      </c>
      <c r="B17" s="15"/>
      <c r="C17" s="16">
        <v>427</v>
      </c>
      <c r="D17" s="17" t="str">
        <f t="shared" si="0"/>
        <v>04270000</v>
      </c>
      <c r="E17" s="23" t="s">
        <v>706</v>
      </c>
      <c r="F17" s="24" t="s">
        <v>707</v>
      </c>
      <c r="G17" s="20" t="s">
        <v>694</v>
      </c>
    </row>
    <row r="18" spans="1:7" x14ac:dyDescent="0.25">
      <c r="A18" s="14">
        <v>17</v>
      </c>
      <c r="B18" s="15"/>
      <c r="C18" s="16">
        <v>428</v>
      </c>
      <c r="D18" s="17" t="str">
        <f t="shared" si="0"/>
        <v>04280000</v>
      </c>
      <c r="E18" s="23" t="s">
        <v>708</v>
      </c>
      <c r="F18" s="24" t="s">
        <v>709</v>
      </c>
      <c r="G18" s="20" t="s">
        <v>682</v>
      </c>
    </row>
    <row r="19" spans="1:7" x14ac:dyDescent="0.25">
      <c r="A19" s="14">
        <v>18</v>
      </c>
      <c r="B19" s="15"/>
      <c r="C19" s="16">
        <v>429</v>
      </c>
      <c r="D19" s="17" t="str">
        <f t="shared" si="0"/>
        <v>04290000</v>
      </c>
      <c r="E19" s="23" t="str">
        <f>VLOOKUP(C19, NAME, 2, FALSE)</f>
        <v>KIPP Academy Lynn Charter School</v>
      </c>
      <c r="F19" s="24" t="s">
        <v>710</v>
      </c>
      <c r="G19" s="20" t="s">
        <v>682</v>
      </c>
    </row>
    <row r="20" spans="1:7" x14ac:dyDescent="0.25">
      <c r="A20" s="14">
        <v>19</v>
      </c>
      <c r="B20" s="15"/>
      <c r="C20" s="16">
        <v>430</v>
      </c>
      <c r="D20" s="17" t="str">
        <f t="shared" si="0"/>
        <v>04300000</v>
      </c>
      <c r="E20" s="18" t="str">
        <f>VLOOKUP(C20, NAME, 2, FALSE)</f>
        <v>Advanced Math and Science Academy Charter School</v>
      </c>
      <c r="F20" s="19" t="s">
        <v>711</v>
      </c>
      <c r="G20" s="20" t="s">
        <v>686</v>
      </c>
    </row>
    <row r="21" spans="1:7" x14ac:dyDescent="0.25">
      <c r="A21" s="14">
        <v>20</v>
      </c>
      <c r="B21" s="15"/>
      <c r="C21" s="16">
        <v>431</v>
      </c>
      <c r="D21" s="17" t="str">
        <f t="shared" si="0"/>
        <v>04310000</v>
      </c>
      <c r="E21" s="23" t="s">
        <v>712</v>
      </c>
      <c r="F21" s="24" t="s">
        <v>713</v>
      </c>
      <c r="G21" s="20" t="s">
        <v>682</v>
      </c>
    </row>
    <row r="22" spans="1:7" x14ac:dyDescent="0.25">
      <c r="A22" s="14">
        <v>21</v>
      </c>
      <c r="B22" s="15"/>
      <c r="C22" s="16">
        <v>432</v>
      </c>
      <c r="D22" s="17" t="str">
        <f t="shared" ref="D22:D33" si="3">"0"&amp;C22&amp;"0000"</f>
        <v>04320000</v>
      </c>
      <c r="E22" s="18" t="str">
        <f t="shared" ref="E22:E27" si="4">VLOOKUP(C22, NAME, 2, FALSE)</f>
        <v>Cape Cod Lighthouse Charter School</v>
      </c>
      <c r="F22" s="19" t="s">
        <v>714</v>
      </c>
      <c r="G22" s="20" t="s">
        <v>686</v>
      </c>
    </row>
    <row r="23" spans="1:7" x14ac:dyDescent="0.25">
      <c r="A23" s="14">
        <v>22</v>
      </c>
      <c r="B23" s="15"/>
      <c r="C23" s="16">
        <v>435</v>
      </c>
      <c r="D23" s="17" t="str">
        <f t="shared" si="3"/>
        <v>04350000</v>
      </c>
      <c r="E23" s="23" t="str">
        <f t="shared" si="4"/>
        <v>Innovation Academy Charter School</v>
      </c>
      <c r="F23" s="24" t="s">
        <v>715</v>
      </c>
      <c r="G23" s="20" t="s">
        <v>686</v>
      </c>
    </row>
    <row r="24" spans="1:7" x14ac:dyDescent="0.25">
      <c r="A24" s="14">
        <v>23</v>
      </c>
      <c r="B24" s="15"/>
      <c r="C24" s="16">
        <v>436</v>
      </c>
      <c r="D24" s="17" t="str">
        <f t="shared" si="3"/>
        <v>04360000</v>
      </c>
      <c r="E24" s="23" t="str">
        <f t="shared" si="4"/>
        <v>Community Charter School of Cambridge</v>
      </c>
      <c r="F24" s="24" t="s">
        <v>716</v>
      </c>
      <c r="G24" s="20" t="s">
        <v>682</v>
      </c>
    </row>
    <row r="25" spans="1:7" x14ac:dyDescent="0.25">
      <c r="A25" s="14">
        <v>24</v>
      </c>
      <c r="B25" s="15"/>
      <c r="C25" s="16">
        <v>437</v>
      </c>
      <c r="D25" s="17" t="str">
        <f t="shared" si="3"/>
        <v>04370000</v>
      </c>
      <c r="E25" s="23" t="str">
        <f t="shared" si="4"/>
        <v>City On A Hill Charter Public School</v>
      </c>
      <c r="F25" s="24" t="s">
        <v>717</v>
      </c>
      <c r="G25" s="20" t="s">
        <v>682</v>
      </c>
    </row>
    <row r="26" spans="1:7" x14ac:dyDescent="0.25">
      <c r="A26" s="14">
        <v>25</v>
      </c>
      <c r="B26" s="15"/>
      <c r="C26" s="16">
        <v>438</v>
      </c>
      <c r="D26" s="17" t="str">
        <f t="shared" si="3"/>
        <v>04380000</v>
      </c>
      <c r="E26" s="23" t="str">
        <f t="shared" si="4"/>
        <v>Codman Academy Charter Public School</v>
      </c>
      <c r="F26" s="24" t="s">
        <v>718</v>
      </c>
      <c r="G26" s="20" t="s">
        <v>682</v>
      </c>
    </row>
    <row r="27" spans="1:7" x14ac:dyDescent="0.25">
      <c r="A27" s="14">
        <v>26</v>
      </c>
      <c r="B27" s="15"/>
      <c r="C27" s="16">
        <v>439</v>
      </c>
      <c r="D27" s="17" t="str">
        <f t="shared" si="3"/>
        <v>04390000</v>
      </c>
      <c r="E27" s="23" t="str">
        <f t="shared" si="4"/>
        <v>Conservatory Lab Charter School</v>
      </c>
      <c r="F27" s="24" t="s">
        <v>719</v>
      </c>
      <c r="G27" s="20" t="s">
        <v>682</v>
      </c>
    </row>
    <row r="28" spans="1:7" x14ac:dyDescent="0.25">
      <c r="A28" s="14">
        <v>27</v>
      </c>
      <c r="B28" s="15"/>
      <c r="C28" s="16">
        <v>440</v>
      </c>
      <c r="D28" s="17" t="str">
        <f t="shared" si="3"/>
        <v>04400000</v>
      </c>
      <c r="E28" s="23" t="s">
        <v>720</v>
      </c>
      <c r="F28" s="24" t="s">
        <v>721</v>
      </c>
      <c r="G28" s="20" t="s">
        <v>682</v>
      </c>
    </row>
    <row r="29" spans="1:7" x14ac:dyDescent="0.25">
      <c r="A29" s="14">
        <v>28</v>
      </c>
      <c r="B29" s="15"/>
      <c r="C29" s="16">
        <v>441</v>
      </c>
      <c r="D29" s="17" t="str">
        <f t="shared" si="3"/>
        <v>04410000</v>
      </c>
      <c r="E29" s="23" t="str">
        <f>VLOOKUP(C29, NAME, 2, FALSE)</f>
        <v>Sabis International Charter School</v>
      </c>
      <c r="F29" s="24" t="s">
        <v>722</v>
      </c>
      <c r="G29" s="20" t="s">
        <v>682</v>
      </c>
    </row>
    <row r="30" spans="1:7" x14ac:dyDescent="0.25">
      <c r="A30" s="14">
        <v>29</v>
      </c>
      <c r="B30" s="15"/>
      <c r="C30" s="16">
        <v>443</v>
      </c>
      <c r="D30" s="17" t="str">
        <f t="shared" si="3"/>
        <v>04430000</v>
      </c>
      <c r="E30" s="23" t="s">
        <v>723</v>
      </c>
      <c r="F30" s="24" t="s">
        <v>724</v>
      </c>
      <c r="G30" s="20" t="s">
        <v>682</v>
      </c>
    </row>
    <row r="31" spans="1:7" x14ac:dyDescent="0.25">
      <c r="A31" s="14">
        <v>30</v>
      </c>
      <c r="B31" s="15"/>
      <c r="C31" s="16">
        <v>444</v>
      </c>
      <c r="D31" s="17" t="str">
        <f t="shared" si="3"/>
        <v>04440000</v>
      </c>
      <c r="E31" s="23" t="str">
        <f t="shared" ref="E31:E36" si="5">VLOOKUP(C31, NAME, 2, FALSE)</f>
        <v>Neighborhood House Charter School</v>
      </c>
      <c r="F31" s="24" t="s">
        <v>725</v>
      </c>
      <c r="G31" s="20" t="s">
        <v>682</v>
      </c>
    </row>
    <row r="32" spans="1:7" x14ac:dyDescent="0.25">
      <c r="A32" s="14">
        <v>31</v>
      </c>
      <c r="B32" s="15"/>
      <c r="C32" s="16">
        <v>445</v>
      </c>
      <c r="D32" s="17" t="str">
        <f t="shared" si="3"/>
        <v>04450000</v>
      </c>
      <c r="E32" s="18" t="str">
        <f t="shared" si="5"/>
        <v>Abby Kelley Foster Charter Public School</v>
      </c>
      <c r="F32" s="19" t="s">
        <v>726</v>
      </c>
      <c r="G32" s="20" t="s">
        <v>686</v>
      </c>
    </row>
    <row r="33" spans="1:7" x14ac:dyDescent="0.25">
      <c r="A33" s="14">
        <v>32</v>
      </c>
      <c r="B33" s="15"/>
      <c r="C33" s="16">
        <v>446</v>
      </c>
      <c r="D33" s="17" t="str">
        <f t="shared" si="3"/>
        <v>04460000</v>
      </c>
      <c r="E33" s="18" t="str">
        <f t="shared" si="5"/>
        <v>Foxborough Regional Charter School</v>
      </c>
      <c r="F33" s="19" t="s">
        <v>727</v>
      </c>
      <c r="G33" s="20" t="s">
        <v>686</v>
      </c>
    </row>
    <row r="34" spans="1:7" x14ac:dyDescent="0.25">
      <c r="A34" s="14">
        <v>33</v>
      </c>
      <c r="B34" s="15"/>
      <c r="C34" s="16">
        <v>447</v>
      </c>
      <c r="D34" s="17" t="str">
        <f t="shared" ref="D34:D66" si="6">"0"&amp;C34&amp;"0000"</f>
        <v>04470000</v>
      </c>
      <c r="E34" s="23" t="str">
        <f t="shared" si="5"/>
        <v>Benjamin Franklin Classical Charter Public School</v>
      </c>
      <c r="F34" s="24" t="s">
        <v>728</v>
      </c>
      <c r="G34" s="20" t="s">
        <v>686</v>
      </c>
    </row>
    <row r="35" spans="1:7" x14ac:dyDescent="0.25">
      <c r="A35" s="14">
        <v>34</v>
      </c>
      <c r="B35" s="15"/>
      <c r="C35" s="16">
        <v>449</v>
      </c>
      <c r="D35" s="17" t="str">
        <f t="shared" si="6"/>
        <v>04490000</v>
      </c>
      <c r="E35" s="23" t="str">
        <f t="shared" si="5"/>
        <v>Boston Collegiate Charter School</v>
      </c>
      <c r="F35" s="24" t="s">
        <v>729</v>
      </c>
      <c r="G35" s="20" t="s">
        <v>682</v>
      </c>
    </row>
    <row r="36" spans="1:7" x14ac:dyDescent="0.25">
      <c r="A36" s="14">
        <v>35</v>
      </c>
      <c r="B36" s="15"/>
      <c r="C36" s="16">
        <v>450</v>
      </c>
      <c r="D36" s="17" t="str">
        <f t="shared" si="6"/>
        <v>04500000</v>
      </c>
      <c r="E36" s="18" t="str">
        <f t="shared" si="5"/>
        <v>Hilltown Cooperative Charter Public School</v>
      </c>
      <c r="F36" s="19" t="s">
        <v>730</v>
      </c>
      <c r="G36" s="20" t="s">
        <v>686</v>
      </c>
    </row>
    <row r="37" spans="1:7" x14ac:dyDescent="0.25">
      <c r="A37" s="14">
        <v>36</v>
      </c>
      <c r="B37" s="15"/>
      <c r="C37" s="16">
        <v>452</v>
      </c>
      <c r="D37" s="17" t="str">
        <f t="shared" si="6"/>
        <v>04520000</v>
      </c>
      <c r="E37" s="23" t="s">
        <v>731</v>
      </c>
      <c r="F37" s="24" t="s">
        <v>732</v>
      </c>
      <c r="G37" s="20" t="s">
        <v>694</v>
      </c>
    </row>
    <row r="38" spans="1:7" x14ac:dyDescent="0.25">
      <c r="A38" s="14">
        <v>37</v>
      </c>
      <c r="B38" s="15"/>
      <c r="C38" s="16">
        <v>453</v>
      </c>
      <c r="D38" s="17" t="str">
        <f t="shared" si="6"/>
        <v>04530000</v>
      </c>
      <c r="E38" s="18" t="s">
        <v>733</v>
      </c>
      <c r="F38" s="19" t="s">
        <v>734</v>
      </c>
      <c r="G38" s="20" t="s">
        <v>682</v>
      </c>
    </row>
    <row r="39" spans="1:7" x14ac:dyDescent="0.25">
      <c r="A39" s="14">
        <v>38</v>
      </c>
      <c r="B39" s="15"/>
      <c r="C39" s="16">
        <v>454</v>
      </c>
      <c r="D39" s="17" t="str">
        <f t="shared" si="6"/>
        <v>04540000</v>
      </c>
      <c r="E39" s="23" t="str">
        <f>VLOOKUP(C39, NAME, 2, FALSE)</f>
        <v>Lawrence Family Development Charter School</v>
      </c>
      <c r="F39" s="24" t="s">
        <v>735</v>
      </c>
      <c r="G39" s="20" t="s">
        <v>682</v>
      </c>
    </row>
    <row r="40" spans="1:7" x14ac:dyDescent="0.25">
      <c r="A40" s="14">
        <v>39</v>
      </c>
      <c r="B40" s="15"/>
      <c r="C40" s="25">
        <v>455</v>
      </c>
      <c r="D40" s="17" t="str">
        <f t="shared" si="6"/>
        <v>04550000</v>
      </c>
      <c r="E40" s="26" t="str">
        <f>VLOOKUP(C40, NAME, 2, FALSE)</f>
        <v>Hill View Montessori Charter Public School</v>
      </c>
      <c r="F40" s="24" t="s">
        <v>736</v>
      </c>
      <c r="G40" s="20" t="s">
        <v>682</v>
      </c>
    </row>
    <row r="41" spans="1:7" x14ac:dyDescent="0.25">
      <c r="A41" s="14">
        <v>40</v>
      </c>
      <c r="B41" s="15"/>
      <c r="C41" s="16">
        <v>456</v>
      </c>
      <c r="D41" s="17" t="str">
        <f t="shared" si="6"/>
        <v>04560000</v>
      </c>
      <c r="E41" s="23" t="str">
        <f>VLOOKUP(C41, NAME, 2, FALSE)</f>
        <v>Lowell Community Charter Public School</v>
      </c>
      <c r="F41" s="24" t="s">
        <v>737</v>
      </c>
      <c r="G41" s="20" t="s">
        <v>682</v>
      </c>
    </row>
    <row r="42" spans="1:7" x14ac:dyDescent="0.25">
      <c r="A42" s="14">
        <v>41</v>
      </c>
      <c r="B42" s="15"/>
      <c r="C42" s="16">
        <v>457</v>
      </c>
      <c r="D42" s="17" t="str">
        <f t="shared" si="6"/>
        <v>04570000</v>
      </c>
      <c r="E42" s="23" t="s">
        <v>738</v>
      </c>
      <c r="F42" s="24" t="s">
        <v>739</v>
      </c>
      <c r="G42" s="20" t="s">
        <v>682</v>
      </c>
    </row>
    <row r="43" spans="1:7" x14ac:dyDescent="0.25">
      <c r="A43" s="14">
        <v>42</v>
      </c>
      <c r="B43" s="15"/>
      <c r="C43" s="16">
        <v>458</v>
      </c>
      <c r="D43" s="17" t="str">
        <f t="shared" si="6"/>
        <v>04580000</v>
      </c>
      <c r="E43" s="23" t="str">
        <f>VLOOKUP(C43, NAME, 2, FALSE)</f>
        <v>Lowell Middlesex Academy Charter School</v>
      </c>
      <c r="F43" s="24" t="s">
        <v>740</v>
      </c>
      <c r="G43" s="20" t="s">
        <v>682</v>
      </c>
    </row>
    <row r="44" spans="1:7" x14ac:dyDescent="0.25">
      <c r="A44" s="14">
        <v>43</v>
      </c>
      <c r="B44" s="15"/>
      <c r="C44" s="16">
        <v>459</v>
      </c>
      <c r="D44" s="17" t="str">
        <f t="shared" si="6"/>
        <v>04590000</v>
      </c>
      <c r="E44" s="18" t="s">
        <v>741</v>
      </c>
      <c r="F44" s="19" t="s">
        <v>742</v>
      </c>
      <c r="G44" s="20" t="s">
        <v>682</v>
      </c>
    </row>
    <row r="45" spans="1:7" x14ac:dyDescent="0.25">
      <c r="A45" s="14">
        <v>44</v>
      </c>
      <c r="B45" s="15"/>
      <c r="C45" s="16">
        <v>461</v>
      </c>
      <c r="D45" s="17" t="str">
        <f t="shared" si="6"/>
        <v>04610000</v>
      </c>
      <c r="E45" s="18" t="s">
        <v>743</v>
      </c>
      <c r="F45" s="19" t="s">
        <v>744</v>
      </c>
      <c r="G45" s="20" t="s">
        <v>682</v>
      </c>
    </row>
    <row r="46" spans="1:7" x14ac:dyDescent="0.25">
      <c r="A46" s="14">
        <v>45</v>
      </c>
      <c r="B46" s="15"/>
      <c r="C46" s="16">
        <v>463</v>
      </c>
      <c r="D46" s="17" t="str">
        <f t="shared" si="6"/>
        <v>04630000</v>
      </c>
      <c r="E46" s="23" t="s">
        <v>745</v>
      </c>
      <c r="F46" s="24" t="s">
        <v>746</v>
      </c>
      <c r="G46" s="20" t="s">
        <v>682</v>
      </c>
    </row>
    <row r="47" spans="1:7" x14ac:dyDescent="0.25">
      <c r="A47" s="14">
        <v>46</v>
      </c>
      <c r="B47" s="15"/>
      <c r="C47" s="16">
        <v>464</v>
      </c>
      <c r="D47" s="17" t="str">
        <f t="shared" si="6"/>
        <v>04640000</v>
      </c>
      <c r="E47" s="23" t="str">
        <f>VLOOKUP(C47, NAME, 2, FALSE)</f>
        <v>Marblehead Community Charter Public School</v>
      </c>
      <c r="F47" s="24" t="s">
        <v>747</v>
      </c>
      <c r="G47" s="20" t="s">
        <v>682</v>
      </c>
    </row>
    <row r="48" spans="1:7" x14ac:dyDescent="0.25">
      <c r="A48" s="14">
        <v>47</v>
      </c>
      <c r="B48" s="15"/>
      <c r="C48" s="16">
        <v>465</v>
      </c>
      <c r="D48" s="17" t="str">
        <f t="shared" si="6"/>
        <v>04650000</v>
      </c>
      <c r="E48" s="23" t="s">
        <v>748</v>
      </c>
      <c r="F48" s="24" t="s">
        <v>749</v>
      </c>
      <c r="G48" s="20" t="s">
        <v>682</v>
      </c>
    </row>
    <row r="49" spans="1:7" x14ac:dyDescent="0.25">
      <c r="A49" s="14">
        <v>48</v>
      </c>
      <c r="B49" s="15"/>
      <c r="C49" s="16">
        <v>466</v>
      </c>
      <c r="D49" s="17" t="str">
        <f t="shared" si="6"/>
        <v>04660000</v>
      </c>
      <c r="E49" s="18" t="str">
        <f t="shared" ref="E49" si="7">VLOOKUP(C49, NAME, 2, FALSE)</f>
        <v>Martha's Vineyard Public Charter School</v>
      </c>
      <c r="F49" s="19" t="s">
        <v>750</v>
      </c>
      <c r="G49" s="20" t="s">
        <v>686</v>
      </c>
    </row>
    <row r="50" spans="1:7" x14ac:dyDescent="0.25">
      <c r="A50" s="14">
        <v>49</v>
      </c>
      <c r="B50" s="15"/>
      <c r="C50" s="16">
        <v>467</v>
      </c>
      <c r="D50" s="17" t="str">
        <f t="shared" si="6"/>
        <v>04670000</v>
      </c>
      <c r="E50" s="23" t="s">
        <v>751</v>
      </c>
      <c r="F50" s="24" t="s">
        <v>752</v>
      </c>
      <c r="G50" s="20" t="s">
        <v>682</v>
      </c>
    </row>
    <row r="51" spans="1:7" x14ac:dyDescent="0.25">
      <c r="A51" s="14">
        <v>50</v>
      </c>
      <c r="B51" s="15"/>
      <c r="C51" s="16">
        <v>469</v>
      </c>
      <c r="D51" s="17" t="str">
        <f t="shared" si="6"/>
        <v>04690000</v>
      </c>
      <c r="E51" s="23" t="str">
        <f t="shared" ref="E51:E53" si="8">VLOOKUP(C51, NAME, 2, FALSE)</f>
        <v>MATCH Charter Public School</v>
      </c>
      <c r="F51" s="24" t="s">
        <v>753</v>
      </c>
      <c r="G51" s="20" t="s">
        <v>682</v>
      </c>
    </row>
    <row r="52" spans="1:7" x14ac:dyDescent="0.25">
      <c r="A52" s="14">
        <v>51</v>
      </c>
      <c r="B52" s="15"/>
      <c r="C52" s="16">
        <v>470</v>
      </c>
      <c r="D52" s="17" t="str">
        <f t="shared" si="6"/>
        <v>04700000</v>
      </c>
      <c r="E52" s="18" t="str">
        <f t="shared" si="8"/>
        <v>Mystic Valley Regional Charter School</v>
      </c>
      <c r="F52" s="19" t="s">
        <v>754</v>
      </c>
      <c r="G52" s="20" t="s">
        <v>686</v>
      </c>
    </row>
    <row r="53" spans="1:7" x14ac:dyDescent="0.25">
      <c r="A53" s="14">
        <v>52</v>
      </c>
      <c r="B53" s="15"/>
      <c r="C53" s="16">
        <v>474</v>
      </c>
      <c r="D53" s="17" t="str">
        <f t="shared" si="6"/>
        <v>04740000</v>
      </c>
      <c r="E53" s="18" t="str">
        <f t="shared" si="8"/>
        <v>North Central Charter Essential School</v>
      </c>
      <c r="F53" s="19" t="s">
        <v>755</v>
      </c>
      <c r="G53" s="20" t="s">
        <v>686</v>
      </c>
    </row>
    <row r="54" spans="1:7" x14ac:dyDescent="0.25">
      <c r="A54" s="14">
        <v>53</v>
      </c>
      <c r="B54" s="15"/>
      <c r="C54" s="16">
        <v>475</v>
      </c>
      <c r="D54" s="17" t="str">
        <f t="shared" si="6"/>
        <v>04750000</v>
      </c>
      <c r="E54" s="23" t="s">
        <v>756</v>
      </c>
      <c r="F54" s="24" t="s">
        <v>757</v>
      </c>
      <c r="G54" s="20" t="s">
        <v>682</v>
      </c>
    </row>
    <row r="55" spans="1:7" x14ac:dyDescent="0.25">
      <c r="A55" s="14">
        <v>54</v>
      </c>
      <c r="B55" s="15"/>
      <c r="C55" s="16">
        <v>477</v>
      </c>
      <c r="D55" s="17" t="str">
        <f t="shared" si="6"/>
        <v>04770000</v>
      </c>
      <c r="E55" s="23" t="s">
        <v>758</v>
      </c>
      <c r="F55" s="24" t="s">
        <v>759</v>
      </c>
      <c r="G55" s="20" t="s">
        <v>694</v>
      </c>
    </row>
    <row r="56" spans="1:7" x14ac:dyDescent="0.25">
      <c r="A56" s="14">
        <v>55</v>
      </c>
      <c r="B56" s="15"/>
      <c r="C56" s="16">
        <v>478</v>
      </c>
      <c r="D56" s="17" t="str">
        <f t="shared" si="6"/>
        <v>04780000</v>
      </c>
      <c r="E56" s="18" t="str">
        <f t="shared" ref="E56:E57" si="9">VLOOKUP(C56, NAME, 2, FALSE)</f>
        <v>Francis W. Parker Charter Essential School</v>
      </c>
      <c r="F56" s="19" t="s">
        <v>760</v>
      </c>
      <c r="G56" s="20" t="s">
        <v>686</v>
      </c>
    </row>
    <row r="57" spans="1:7" x14ac:dyDescent="0.25">
      <c r="A57" s="14">
        <v>56</v>
      </c>
      <c r="B57" s="15"/>
      <c r="C57" s="16">
        <v>479</v>
      </c>
      <c r="D57" s="17" t="str">
        <f t="shared" si="6"/>
        <v>04790000</v>
      </c>
      <c r="E57" s="18" t="str">
        <f t="shared" si="9"/>
        <v>Pioneer Valley Performing Arts Charter Public School</v>
      </c>
      <c r="F57" s="19" t="s">
        <v>761</v>
      </c>
      <c r="G57" s="20" t="s">
        <v>686</v>
      </c>
    </row>
    <row r="58" spans="1:7" x14ac:dyDescent="0.25">
      <c r="A58" s="14">
        <v>57</v>
      </c>
      <c r="B58" s="15"/>
      <c r="C58" s="16">
        <v>480</v>
      </c>
      <c r="D58" s="17" t="str">
        <f t="shared" si="6"/>
        <v>04800000</v>
      </c>
      <c r="E58" s="18" t="s">
        <v>762</v>
      </c>
      <c r="F58" s="19" t="s">
        <v>763</v>
      </c>
      <c r="G58" s="20" t="s">
        <v>682</v>
      </c>
    </row>
    <row r="59" spans="1:7" x14ac:dyDescent="0.25">
      <c r="A59" s="14">
        <v>58</v>
      </c>
      <c r="B59" s="15"/>
      <c r="C59" s="16">
        <v>481</v>
      </c>
      <c r="D59" s="17" t="str">
        <f t="shared" si="6"/>
        <v>04810000</v>
      </c>
      <c r="E59" s="23" t="str">
        <f t="shared" ref="E59:E66" si="10">VLOOKUP(C59, NAME, 2, FALSE)</f>
        <v>Boston Renaissance Charter Public School</v>
      </c>
      <c r="F59" s="24" t="s">
        <v>764</v>
      </c>
      <c r="G59" s="20" t="s">
        <v>682</v>
      </c>
    </row>
    <row r="60" spans="1:7" x14ac:dyDescent="0.25">
      <c r="A60" s="14">
        <v>59</v>
      </c>
      <c r="B60" s="15"/>
      <c r="C60" s="16">
        <v>482</v>
      </c>
      <c r="D60" s="17" t="str">
        <f t="shared" si="6"/>
        <v>04820000</v>
      </c>
      <c r="E60" s="18" t="str">
        <f t="shared" si="10"/>
        <v>River Valley Charter School</v>
      </c>
      <c r="F60" s="19" t="s">
        <v>765</v>
      </c>
      <c r="G60" s="20" t="s">
        <v>686</v>
      </c>
    </row>
    <row r="61" spans="1:7" x14ac:dyDescent="0.25">
      <c r="A61" s="14">
        <v>60</v>
      </c>
      <c r="B61" s="15"/>
      <c r="C61" s="16">
        <v>483</v>
      </c>
      <c r="D61" s="17" t="str">
        <f t="shared" si="6"/>
        <v>04830000</v>
      </c>
      <c r="E61" s="23" t="str">
        <f t="shared" si="10"/>
        <v>Rising Tide Charter Public School</v>
      </c>
      <c r="F61" s="24" t="s">
        <v>766</v>
      </c>
      <c r="G61" s="20" t="s">
        <v>682</v>
      </c>
    </row>
    <row r="62" spans="1:7" x14ac:dyDescent="0.25">
      <c r="A62" s="14">
        <v>61</v>
      </c>
      <c r="B62" s="15"/>
      <c r="C62" s="16">
        <v>484</v>
      </c>
      <c r="D62" s="17" t="str">
        <f t="shared" si="6"/>
        <v>04840000</v>
      </c>
      <c r="E62" s="23" t="str">
        <f t="shared" si="10"/>
        <v>Roxbury Preparatory Charter School</v>
      </c>
      <c r="F62" s="24" t="s">
        <v>767</v>
      </c>
      <c r="G62" s="20" t="s">
        <v>682</v>
      </c>
    </row>
    <row r="63" spans="1:7" x14ac:dyDescent="0.25">
      <c r="A63" s="14">
        <v>62</v>
      </c>
      <c r="B63" s="15"/>
      <c r="C63" s="16">
        <v>485</v>
      </c>
      <c r="D63" s="17" t="str">
        <f t="shared" si="6"/>
        <v>04850000</v>
      </c>
      <c r="E63" s="23" t="str">
        <f t="shared" si="10"/>
        <v>Salem Academy Charter School</v>
      </c>
      <c r="F63" s="24" t="s">
        <v>768</v>
      </c>
      <c r="G63" s="20" t="s">
        <v>682</v>
      </c>
    </row>
    <row r="64" spans="1:7" x14ac:dyDescent="0.25">
      <c r="A64" s="14">
        <v>63</v>
      </c>
      <c r="B64" s="15"/>
      <c r="C64" s="16">
        <v>486</v>
      </c>
      <c r="D64" s="17" t="str">
        <f t="shared" si="6"/>
        <v>04860000</v>
      </c>
      <c r="E64" s="23" t="str">
        <f t="shared" si="10"/>
        <v>Seven Hills Charter Public School</v>
      </c>
      <c r="F64" s="24" t="s">
        <v>769</v>
      </c>
      <c r="G64" s="20" t="s">
        <v>682</v>
      </c>
    </row>
    <row r="65" spans="1:7" x14ac:dyDescent="0.25">
      <c r="A65" s="14">
        <v>64</v>
      </c>
      <c r="B65" s="15"/>
      <c r="C65" s="16">
        <v>487</v>
      </c>
      <c r="D65" s="17" t="str">
        <f t="shared" si="6"/>
        <v>04870000</v>
      </c>
      <c r="E65" s="18" t="str">
        <f t="shared" si="10"/>
        <v>Prospect Hill Academy Charter School</v>
      </c>
      <c r="F65" s="19" t="s">
        <v>770</v>
      </c>
      <c r="G65" s="20" t="s">
        <v>686</v>
      </c>
    </row>
    <row r="66" spans="1:7" x14ac:dyDescent="0.25">
      <c r="A66" s="14">
        <v>65</v>
      </c>
      <c r="B66" s="15"/>
      <c r="C66" s="16">
        <v>488</v>
      </c>
      <c r="D66" s="17" t="str">
        <f t="shared" si="6"/>
        <v>04880000</v>
      </c>
      <c r="E66" s="18" t="str">
        <f t="shared" si="10"/>
        <v>South Shore Charter Public School</v>
      </c>
      <c r="F66" s="19" t="s">
        <v>771</v>
      </c>
      <c r="G66" s="20" t="s">
        <v>686</v>
      </c>
    </row>
    <row r="67" spans="1:7" x14ac:dyDescent="0.25">
      <c r="A67" s="14">
        <v>66</v>
      </c>
      <c r="B67" s="15"/>
      <c r="C67" s="16">
        <v>489</v>
      </c>
      <c r="D67" s="17" t="str">
        <f t="shared" ref="D67:D73" si="11">"0"&amp;C67&amp;"0000"</f>
        <v>04890000</v>
      </c>
      <c r="E67" s="18" t="str">
        <f>VLOOKUP(C67, NAME, 2, FALSE)</f>
        <v>Sturgis Charter Public School</v>
      </c>
      <c r="F67" s="19" t="s">
        <v>772</v>
      </c>
      <c r="G67" s="20" t="s">
        <v>686</v>
      </c>
    </row>
    <row r="68" spans="1:7" x14ac:dyDescent="0.25">
      <c r="A68" s="14">
        <v>67</v>
      </c>
      <c r="B68" s="15"/>
      <c r="C68" s="16">
        <v>491</v>
      </c>
      <c r="D68" s="17" t="str">
        <f t="shared" si="11"/>
        <v>04910000</v>
      </c>
      <c r="E68" s="23" t="str">
        <f>VLOOKUP(C68, NAME, 2, FALSE)</f>
        <v>Atlantis Charter School</v>
      </c>
      <c r="F68" s="24" t="s">
        <v>773</v>
      </c>
      <c r="G68" s="20" t="s">
        <v>682</v>
      </c>
    </row>
    <row r="69" spans="1:7" x14ac:dyDescent="0.25">
      <c r="A69" s="14">
        <v>68</v>
      </c>
      <c r="B69" s="15"/>
      <c r="C69" s="16">
        <v>492</v>
      </c>
      <c r="D69" s="17" t="str">
        <f t="shared" si="11"/>
        <v>04920000</v>
      </c>
      <c r="E69" s="18" t="s">
        <v>774</v>
      </c>
      <c r="F69" s="19" t="s">
        <v>775</v>
      </c>
      <c r="G69" s="20" t="s">
        <v>682</v>
      </c>
    </row>
    <row r="70" spans="1:7" x14ac:dyDescent="0.25">
      <c r="A70" s="14">
        <v>69</v>
      </c>
      <c r="B70" s="15"/>
      <c r="C70" s="16">
        <v>493</v>
      </c>
      <c r="D70" s="17" t="str">
        <f t="shared" si="11"/>
        <v>04930000</v>
      </c>
      <c r="E70" s="23" t="s">
        <v>776</v>
      </c>
      <c r="F70" s="24" t="s">
        <v>777</v>
      </c>
      <c r="G70" s="20" t="s">
        <v>686</v>
      </c>
    </row>
    <row r="71" spans="1:7" x14ac:dyDescent="0.25">
      <c r="A71" s="14">
        <v>70</v>
      </c>
      <c r="B71" s="15"/>
      <c r="C71" s="16">
        <v>494</v>
      </c>
      <c r="D71" s="17" t="str">
        <f t="shared" si="11"/>
        <v>04940000</v>
      </c>
      <c r="E71" s="18" t="str">
        <f t="shared" ref="E71:E73" si="12">VLOOKUP(C71, NAME, 2, FALSE)</f>
        <v>Pioneer Charter School of Science</v>
      </c>
      <c r="F71" s="19" t="s">
        <v>778</v>
      </c>
      <c r="G71" s="20" t="s">
        <v>686</v>
      </c>
    </row>
    <row r="72" spans="1:7" x14ac:dyDescent="0.25">
      <c r="A72" s="14">
        <v>71</v>
      </c>
      <c r="B72" s="15"/>
      <c r="C72" s="16">
        <v>496</v>
      </c>
      <c r="D72" s="17" t="str">
        <f t="shared" si="11"/>
        <v>04960000</v>
      </c>
      <c r="E72" s="18" t="str">
        <f t="shared" si="12"/>
        <v>Global Learning Charter Public School</v>
      </c>
      <c r="F72" s="19" t="s">
        <v>779</v>
      </c>
      <c r="G72" s="20" t="s">
        <v>682</v>
      </c>
    </row>
    <row r="73" spans="1:7" x14ac:dyDescent="0.25">
      <c r="A73" s="14">
        <v>72</v>
      </c>
      <c r="B73" s="15"/>
      <c r="C73" s="16">
        <v>497</v>
      </c>
      <c r="D73" s="17" t="str">
        <f t="shared" si="11"/>
        <v>04970000</v>
      </c>
      <c r="E73" s="18" t="str">
        <f t="shared" si="12"/>
        <v>Pioneer Valley Chinese Immersion Charter School</v>
      </c>
      <c r="F73" s="19" t="s">
        <v>780</v>
      </c>
      <c r="G73" s="20" t="s">
        <v>686</v>
      </c>
    </row>
    <row r="74" spans="1:7" x14ac:dyDescent="0.25">
      <c r="A74" s="14">
        <v>73</v>
      </c>
      <c r="B74" s="15"/>
      <c r="C74" s="27">
        <v>498</v>
      </c>
      <c r="D74" s="17" t="str">
        <f t="shared" ref="D74:D75" si="13">"0"&amp;C74&amp;"0000"</f>
        <v>04980000</v>
      </c>
      <c r="E74" s="18" t="s">
        <v>781</v>
      </c>
      <c r="F74" s="19" t="s">
        <v>782</v>
      </c>
      <c r="G74" s="20" t="s">
        <v>682</v>
      </c>
    </row>
    <row r="75" spans="1:7" x14ac:dyDescent="0.25">
      <c r="A75" s="14">
        <v>74</v>
      </c>
      <c r="B75" s="15"/>
      <c r="C75" s="16">
        <v>499</v>
      </c>
      <c r="D75" s="17" t="str">
        <f t="shared" si="13"/>
        <v>04990000</v>
      </c>
      <c r="E75" s="18" t="str">
        <f>VLOOKUP(C75, NAME, 2, FALSE)</f>
        <v>Hampden Charter School of Science</v>
      </c>
      <c r="F75" s="19" t="s">
        <v>783</v>
      </c>
      <c r="G75" s="20" t="s">
        <v>686</v>
      </c>
    </row>
    <row r="76" spans="1:7" x14ac:dyDescent="0.25">
      <c r="A76" s="14">
        <v>75</v>
      </c>
      <c r="B76" s="15"/>
      <c r="C76" s="16">
        <v>3501</v>
      </c>
      <c r="D76" s="17" t="str">
        <f t="shared" ref="D76:D85" si="14">C76&amp;"0000"</f>
        <v>35010000</v>
      </c>
      <c r="E76" s="18" t="s">
        <v>784</v>
      </c>
      <c r="F76" s="19" t="s">
        <v>785</v>
      </c>
      <c r="G76" s="20" t="s">
        <v>686</v>
      </c>
    </row>
    <row r="77" spans="1:7" x14ac:dyDescent="0.25">
      <c r="A77" s="14">
        <v>76</v>
      </c>
      <c r="B77" s="15"/>
      <c r="C77" s="16">
        <v>3502</v>
      </c>
      <c r="D77" s="17" t="str">
        <f t="shared" si="14"/>
        <v>35020000</v>
      </c>
      <c r="E77" s="23" t="s">
        <v>786</v>
      </c>
      <c r="F77" s="24" t="s">
        <v>787</v>
      </c>
      <c r="G77" s="20" t="s">
        <v>682</v>
      </c>
    </row>
    <row r="78" spans="1:7" x14ac:dyDescent="0.25">
      <c r="A78" s="14">
        <v>77</v>
      </c>
      <c r="B78" s="15"/>
      <c r="C78" s="16">
        <v>3503</v>
      </c>
      <c r="D78" s="17" t="str">
        <f t="shared" si="14"/>
        <v>35030000</v>
      </c>
      <c r="E78" s="23" t="s">
        <v>788</v>
      </c>
      <c r="F78" s="24" t="s">
        <v>789</v>
      </c>
      <c r="G78" s="20" t="s">
        <v>682</v>
      </c>
    </row>
    <row r="79" spans="1:7" x14ac:dyDescent="0.25">
      <c r="A79" s="14">
        <v>78</v>
      </c>
      <c r="B79" s="15"/>
      <c r="C79" s="16">
        <v>3504</v>
      </c>
      <c r="D79" s="17" t="str">
        <f t="shared" si="14"/>
        <v>35040000</v>
      </c>
      <c r="E79" s="23" t="s">
        <v>790</v>
      </c>
      <c r="F79" s="24" t="s">
        <v>791</v>
      </c>
      <c r="G79" s="20" t="s">
        <v>682</v>
      </c>
    </row>
    <row r="80" spans="1:7" x14ac:dyDescent="0.25">
      <c r="A80" s="14">
        <v>79</v>
      </c>
      <c r="B80" s="15"/>
      <c r="C80" s="16">
        <v>3505</v>
      </c>
      <c r="D80" s="17" t="str">
        <f t="shared" si="14"/>
        <v>35050000</v>
      </c>
      <c r="E80" s="18" t="s">
        <v>792</v>
      </c>
      <c r="F80" s="19" t="s">
        <v>793</v>
      </c>
      <c r="G80" s="20" t="s">
        <v>682</v>
      </c>
    </row>
    <row r="81" spans="1:7" x14ac:dyDescent="0.25">
      <c r="A81" s="14">
        <v>80</v>
      </c>
      <c r="B81" s="15"/>
      <c r="C81" s="16">
        <v>3506</v>
      </c>
      <c r="D81" s="17" t="str">
        <f t="shared" si="14"/>
        <v>35060000</v>
      </c>
      <c r="E81" s="18" t="s">
        <v>794</v>
      </c>
      <c r="F81" s="19" t="s">
        <v>795</v>
      </c>
      <c r="G81" s="20" t="s">
        <v>686</v>
      </c>
    </row>
    <row r="82" spans="1:7" x14ac:dyDescent="0.25">
      <c r="A82" s="14">
        <v>81</v>
      </c>
      <c r="B82" s="15"/>
      <c r="C82" s="27">
        <v>3507</v>
      </c>
      <c r="D82" s="17" t="str">
        <f t="shared" si="14"/>
        <v>35070000</v>
      </c>
      <c r="E82" s="18" t="s">
        <v>796</v>
      </c>
      <c r="F82" s="19" t="s">
        <v>797</v>
      </c>
      <c r="G82" s="20" t="s">
        <v>682</v>
      </c>
    </row>
    <row r="83" spans="1:7" x14ac:dyDescent="0.25">
      <c r="A83" s="14">
        <v>82</v>
      </c>
      <c r="B83" s="15"/>
      <c r="C83" s="16">
        <v>3508</v>
      </c>
      <c r="D83" s="17" t="str">
        <f t="shared" si="14"/>
        <v>35080000</v>
      </c>
      <c r="E83" s="23" t="s">
        <v>798</v>
      </c>
      <c r="F83" s="24" t="s">
        <v>799</v>
      </c>
      <c r="G83" s="20" t="s">
        <v>686</v>
      </c>
    </row>
    <row r="84" spans="1:7" x14ac:dyDescent="0.25">
      <c r="A84" s="14">
        <v>83</v>
      </c>
      <c r="B84" s="15"/>
      <c r="C84" s="16">
        <v>3509</v>
      </c>
      <c r="D84" s="17" t="str">
        <f t="shared" si="14"/>
        <v>35090000</v>
      </c>
      <c r="E84" s="23" t="s">
        <v>800</v>
      </c>
      <c r="F84" s="24" t="s">
        <v>801</v>
      </c>
      <c r="G84" s="20" t="s">
        <v>682</v>
      </c>
    </row>
    <row r="85" spans="1:7" x14ac:dyDescent="0.25">
      <c r="A85" s="28">
        <v>84</v>
      </c>
      <c r="B85" s="29"/>
      <c r="C85" s="30">
        <v>3510</v>
      </c>
      <c r="D85" s="31" t="str">
        <f t="shared" si="14"/>
        <v>35100000</v>
      </c>
      <c r="E85" s="32" t="s">
        <v>802</v>
      </c>
      <c r="F85" s="33" t="s">
        <v>803</v>
      </c>
      <c r="G85" s="34" t="s">
        <v>682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78"/>
  <sheetViews>
    <sheetView topLeftCell="B1" zoomScale="80" zoomScaleNormal="80" zoomScalePageLayoutView="40" workbookViewId="0">
      <selection activeCell="B1" sqref="B1"/>
    </sheetView>
  </sheetViews>
  <sheetFormatPr defaultRowHeight="15" x14ac:dyDescent="0.25"/>
  <cols>
    <col min="1" max="1" width="0" hidden="1" customWidth="1"/>
    <col min="2" max="2" width="49.5703125" customWidth="1"/>
    <col min="3" max="3" width="3.7109375" bestFit="1" customWidth="1"/>
    <col min="4" max="301" width="7.140625" customWidth="1"/>
  </cols>
  <sheetData>
    <row r="1" spans="1:301" ht="99.75" customHeight="1" thickBot="1" x14ac:dyDescent="0.3">
      <c r="A1" s="99"/>
      <c r="B1" s="125" t="s">
        <v>807</v>
      </c>
      <c r="C1" s="126" t="s">
        <v>594</v>
      </c>
      <c r="D1" s="114" t="s">
        <v>530</v>
      </c>
      <c r="E1" s="115" t="s">
        <v>124</v>
      </c>
      <c r="F1" s="115" t="s">
        <v>342</v>
      </c>
      <c r="G1" s="115" t="s">
        <v>314</v>
      </c>
      <c r="H1" s="115" t="s">
        <v>12</v>
      </c>
      <c r="I1" s="115" t="s">
        <v>514</v>
      </c>
      <c r="J1" s="115" t="s">
        <v>256</v>
      </c>
      <c r="K1" s="115" t="s">
        <v>492</v>
      </c>
      <c r="L1" s="115" t="s">
        <v>318</v>
      </c>
      <c r="M1" s="115" t="s">
        <v>438</v>
      </c>
      <c r="N1" s="115" t="s">
        <v>382</v>
      </c>
      <c r="O1" s="115" t="s">
        <v>184</v>
      </c>
      <c r="P1" s="115" t="s">
        <v>434</v>
      </c>
      <c r="Q1" s="115" t="s">
        <v>296</v>
      </c>
      <c r="R1" s="115" t="s">
        <v>566</v>
      </c>
      <c r="S1" s="115" t="s">
        <v>324</v>
      </c>
      <c r="T1" s="115" t="s">
        <v>250</v>
      </c>
      <c r="U1" s="115" t="s">
        <v>176</v>
      </c>
      <c r="V1" s="115" t="s">
        <v>366</v>
      </c>
      <c r="W1" s="115" t="s">
        <v>292</v>
      </c>
      <c r="X1" s="115" t="s">
        <v>424</v>
      </c>
      <c r="Y1" s="115" t="s">
        <v>312</v>
      </c>
      <c r="Z1" s="115" t="s">
        <v>192</v>
      </c>
      <c r="AA1" s="115" t="s">
        <v>118</v>
      </c>
      <c r="AB1" s="115" t="s">
        <v>36</v>
      </c>
      <c r="AC1" s="115" t="s">
        <v>164</v>
      </c>
      <c r="AD1" s="115" t="s">
        <v>558</v>
      </c>
      <c r="AE1" s="115" t="s">
        <v>236</v>
      </c>
      <c r="AF1" s="115" t="s">
        <v>428</v>
      </c>
      <c r="AG1" s="115" t="s">
        <v>138</v>
      </c>
      <c r="AH1" s="115" t="s">
        <v>160</v>
      </c>
      <c r="AI1" s="115" t="s">
        <v>306</v>
      </c>
      <c r="AJ1" s="115" t="s">
        <v>226</v>
      </c>
      <c r="AK1" s="115" t="s">
        <v>222</v>
      </c>
      <c r="AL1" s="115" t="s">
        <v>120</v>
      </c>
      <c r="AM1" s="115" t="s">
        <v>506</v>
      </c>
      <c r="AN1" s="115" t="s">
        <v>240</v>
      </c>
      <c r="AO1" s="115" t="s">
        <v>584</v>
      </c>
      <c r="AP1" s="115" t="s">
        <v>486</v>
      </c>
      <c r="AQ1" s="115" t="s">
        <v>460</v>
      </c>
      <c r="AR1" s="115" t="s">
        <v>158</v>
      </c>
      <c r="AS1" s="115" t="s">
        <v>286</v>
      </c>
      <c r="AT1" s="115" t="s">
        <v>536</v>
      </c>
      <c r="AU1" s="115" t="s">
        <v>82</v>
      </c>
      <c r="AV1" s="115" t="s">
        <v>186</v>
      </c>
      <c r="AW1" s="115" t="s">
        <v>426</v>
      </c>
      <c r="AX1" s="115" t="s">
        <v>548</v>
      </c>
      <c r="AY1" s="115" t="s">
        <v>80</v>
      </c>
      <c r="AZ1" s="115" t="s">
        <v>6</v>
      </c>
      <c r="BA1" s="115" t="s">
        <v>494</v>
      </c>
      <c r="BB1" s="115" t="s">
        <v>448</v>
      </c>
      <c r="BC1" s="115" t="s">
        <v>528</v>
      </c>
      <c r="BD1" s="115" t="s">
        <v>16</v>
      </c>
      <c r="BE1" s="115" t="s">
        <v>310</v>
      </c>
      <c r="BF1" s="115" t="s">
        <v>252</v>
      </c>
      <c r="BG1" s="115" t="s">
        <v>102</v>
      </c>
      <c r="BH1" s="115" t="s">
        <v>432</v>
      </c>
      <c r="BI1" s="115" t="s">
        <v>504</v>
      </c>
      <c r="BJ1" s="115" t="s">
        <v>98</v>
      </c>
      <c r="BK1" s="115" t="s">
        <v>88</v>
      </c>
      <c r="BL1" s="115" t="s">
        <v>74</v>
      </c>
      <c r="BM1" s="115" t="s">
        <v>206</v>
      </c>
      <c r="BN1" s="115" t="s">
        <v>152</v>
      </c>
      <c r="BO1" s="115" t="s">
        <v>582</v>
      </c>
      <c r="BP1" s="115" t="s">
        <v>350</v>
      </c>
      <c r="BQ1" s="115" t="s">
        <v>302</v>
      </c>
      <c r="BR1" s="115" t="s">
        <v>444</v>
      </c>
      <c r="BS1" s="115" t="s">
        <v>518</v>
      </c>
      <c r="BT1" s="115" t="s">
        <v>328</v>
      </c>
      <c r="BU1" s="115" t="s">
        <v>194</v>
      </c>
      <c r="BV1" s="115" t="s">
        <v>172</v>
      </c>
      <c r="BW1" s="115" t="s">
        <v>386</v>
      </c>
      <c r="BX1" s="115" t="s">
        <v>284</v>
      </c>
      <c r="BY1" s="115" t="s">
        <v>8</v>
      </c>
      <c r="BZ1" s="115" t="s">
        <v>294</v>
      </c>
      <c r="CA1" s="115" t="s">
        <v>372</v>
      </c>
      <c r="CB1" s="115" t="s">
        <v>48</v>
      </c>
      <c r="CC1" s="115" t="s">
        <v>462</v>
      </c>
      <c r="CD1" s="115" t="s">
        <v>144</v>
      </c>
      <c r="CE1" s="115" t="s">
        <v>592</v>
      </c>
      <c r="CF1" s="115" t="s">
        <v>280</v>
      </c>
      <c r="CG1" s="115" t="s">
        <v>520</v>
      </c>
      <c r="CH1" s="115" t="s">
        <v>200</v>
      </c>
      <c r="CI1" s="115" t="s">
        <v>162</v>
      </c>
      <c r="CJ1" s="115" t="s">
        <v>130</v>
      </c>
      <c r="CK1" s="115" t="s">
        <v>106</v>
      </c>
      <c r="CL1" s="115" t="s">
        <v>304</v>
      </c>
      <c r="CM1" s="115" t="s">
        <v>42</v>
      </c>
      <c r="CN1" s="115" t="s">
        <v>72</v>
      </c>
      <c r="CO1" s="115" t="s">
        <v>500</v>
      </c>
      <c r="CP1" s="115" t="s">
        <v>562</v>
      </c>
      <c r="CQ1" s="115" t="s">
        <v>402</v>
      </c>
      <c r="CR1" s="115" t="s">
        <v>590</v>
      </c>
      <c r="CS1" s="115" t="s">
        <v>52</v>
      </c>
      <c r="CT1" s="115" t="s">
        <v>40</v>
      </c>
      <c r="CU1" s="115" t="s">
        <v>356</v>
      </c>
      <c r="CV1" s="115" t="s">
        <v>60</v>
      </c>
      <c r="CW1" s="115" t="s">
        <v>14</v>
      </c>
      <c r="CX1" s="115" t="s">
        <v>570</v>
      </c>
      <c r="CY1" s="115" t="s">
        <v>496</v>
      </c>
      <c r="CZ1" s="115" t="s">
        <v>410</v>
      </c>
      <c r="DA1" s="115" t="s">
        <v>404</v>
      </c>
      <c r="DB1" s="115" t="s">
        <v>336</v>
      </c>
      <c r="DC1" s="115" t="s">
        <v>234</v>
      </c>
      <c r="DD1" s="115" t="s">
        <v>156</v>
      </c>
      <c r="DE1" s="115" t="s">
        <v>516</v>
      </c>
      <c r="DF1" s="115" t="s">
        <v>466</v>
      </c>
      <c r="DG1" s="115" t="s">
        <v>392</v>
      </c>
      <c r="DH1" s="115" t="s">
        <v>260</v>
      </c>
      <c r="DI1" s="115" t="s">
        <v>268</v>
      </c>
      <c r="DJ1" s="115" t="s">
        <v>244</v>
      </c>
      <c r="DK1" s="115" t="s">
        <v>78</v>
      </c>
      <c r="DL1" s="115" t="s">
        <v>560</v>
      </c>
      <c r="DM1" s="115" t="s">
        <v>198</v>
      </c>
      <c r="DN1" s="115" t="s">
        <v>146</v>
      </c>
      <c r="DO1" s="115" t="s">
        <v>202</v>
      </c>
      <c r="DP1" s="115" t="s">
        <v>86</v>
      </c>
      <c r="DQ1" s="115" t="s">
        <v>442</v>
      </c>
      <c r="DR1" s="115" t="s">
        <v>272</v>
      </c>
      <c r="DS1" s="115" t="s">
        <v>376</v>
      </c>
      <c r="DT1" s="115" t="s">
        <v>246</v>
      </c>
      <c r="DU1" s="115" t="s">
        <v>182</v>
      </c>
      <c r="DV1" s="115" t="s">
        <v>96</v>
      </c>
      <c r="DW1" s="115" t="s">
        <v>92</v>
      </c>
      <c r="DX1" s="115" t="s">
        <v>482</v>
      </c>
      <c r="DY1" s="115" t="s">
        <v>578</v>
      </c>
      <c r="DZ1" s="115" t="s">
        <v>368</v>
      </c>
      <c r="EA1" s="115" t="s">
        <v>322</v>
      </c>
      <c r="EB1" s="115" t="s">
        <v>214</v>
      </c>
      <c r="EC1" s="115" t="s">
        <v>220</v>
      </c>
      <c r="ED1" s="115" t="s">
        <v>28</v>
      </c>
      <c r="EE1" s="115" t="s">
        <v>550</v>
      </c>
      <c r="EF1" s="115" t="s">
        <v>362</v>
      </c>
      <c r="EG1" s="115" t="s">
        <v>320</v>
      </c>
      <c r="EH1" s="115" t="s">
        <v>532</v>
      </c>
      <c r="EI1" s="115" t="s">
        <v>390</v>
      </c>
      <c r="EJ1" s="115" t="s">
        <v>288</v>
      </c>
      <c r="EK1" s="115" t="s">
        <v>68</v>
      </c>
      <c r="EL1" s="115" t="s">
        <v>298</v>
      </c>
      <c r="EM1" s="115" t="s">
        <v>450</v>
      </c>
      <c r="EN1" s="115" t="s">
        <v>388</v>
      </c>
      <c r="EO1" s="115" t="s">
        <v>276</v>
      </c>
      <c r="EP1" s="115" t="s">
        <v>126</v>
      </c>
      <c r="EQ1" s="115" t="s">
        <v>122</v>
      </c>
      <c r="ER1" s="115" t="s">
        <v>112</v>
      </c>
      <c r="ES1" s="115" t="s">
        <v>54</v>
      </c>
      <c r="ET1" s="115" t="s">
        <v>512</v>
      </c>
      <c r="EU1" s="115" t="s">
        <v>238</v>
      </c>
      <c r="EV1" s="115" t="s">
        <v>56</v>
      </c>
      <c r="EW1" s="115" t="s">
        <v>538</v>
      </c>
      <c r="EX1" s="115" t="s">
        <v>464</v>
      </c>
      <c r="EY1" s="115" t="s">
        <v>400</v>
      </c>
      <c r="EZ1" s="115" t="s">
        <v>58</v>
      </c>
      <c r="FA1" s="115" t="s">
        <v>32</v>
      </c>
      <c r="FB1" s="115" t="s">
        <v>456</v>
      </c>
      <c r="FC1" s="115" t="s">
        <v>454</v>
      </c>
      <c r="FD1" s="115" t="s">
        <v>384</v>
      </c>
      <c r="FE1" s="115" t="s">
        <v>370</v>
      </c>
      <c r="FF1" s="115" t="s">
        <v>300</v>
      </c>
      <c r="FG1" s="115" t="s">
        <v>44</v>
      </c>
      <c r="FH1" s="115" t="s">
        <v>508</v>
      </c>
      <c r="FI1" s="115" t="s">
        <v>418</v>
      </c>
      <c r="FJ1" s="115" t="s">
        <v>334</v>
      </c>
      <c r="FK1" s="115" t="s">
        <v>258</v>
      </c>
      <c r="FL1" s="115" t="s">
        <v>230</v>
      </c>
      <c r="FM1" s="115" t="s">
        <v>136</v>
      </c>
      <c r="FN1" s="115" t="s">
        <v>580</v>
      </c>
      <c r="FO1" s="115" t="s">
        <v>468</v>
      </c>
      <c r="FP1" s="115" t="s">
        <v>452</v>
      </c>
      <c r="FQ1" s="115" t="s">
        <v>398</v>
      </c>
      <c r="FR1" s="115" t="s">
        <v>358</v>
      </c>
      <c r="FS1" s="115" t="s">
        <v>212</v>
      </c>
      <c r="FT1" s="115" t="s">
        <v>154</v>
      </c>
      <c r="FU1" s="115" t="s">
        <v>150</v>
      </c>
      <c r="FV1" s="115" t="s">
        <v>64</v>
      </c>
      <c r="FW1" s="115" t="s">
        <v>534</v>
      </c>
      <c r="FX1" s="115" t="s">
        <v>476</v>
      </c>
      <c r="FY1" s="115" t="s">
        <v>360</v>
      </c>
      <c r="FZ1" s="115" t="s">
        <v>348</v>
      </c>
      <c r="GA1" s="115" t="s">
        <v>346</v>
      </c>
      <c r="GB1" s="115" t="s">
        <v>224</v>
      </c>
      <c r="GC1" s="115" t="s">
        <v>180</v>
      </c>
      <c r="GD1" s="115" t="s">
        <v>134</v>
      </c>
      <c r="GE1" s="115" t="s">
        <v>116</v>
      </c>
      <c r="GF1" s="115" t="s">
        <v>104</v>
      </c>
      <c r="GG1" s="115" t="s">
        <v>586</v>
      </c>
      <c r="GH1" s="115" t="s">
        <v>480</v>
      </c>
      <c r="GI1" s="115" t="s">
        <v>446</v>
      </c>
      <c r="GJ1" s="115" t="s">
        <v>416</v>
      </c>
      <c r="GK1" s="115" t="s">
        <v>408</v>
      </c>
      <c r="GL1" s="115" t="s">
        <v>396</v>
      </c>
      <c r="GM1" s="115" t="s">
        <v>338</v>
      </c>
      <c r="GN1" s="115" t="s">
        <v>278</v>
      </c>
      <c r="GO1" s="115" t="s">
        <v>264</v>
      </c>
      <c r="GP1" s="115" t="s">
        <v>30</v>
      </c>
      <c r="GQ1" s="115" t="s">
        <v>24</v>
      </c>
      <c r="GR1" s="115" t="s">
        <v>20</v>
      </c>
      <c r="GS1" s="115" t="s">
        <v>2</v>
      </c>
      <c r="GT1" s="116" t="s">
        <v>1</v>
      </c>
      <c r="GU1" s="115" t="s">
        <v>572</v>
      </c>
      <c r="GV1" s="115" t="s">
        <v>488</v>
      </c>
      <c r="GW1" s="115" t="s">
        <v>484</v>
      </c>
      <c r="GX1" s="115" t="s">
        <v>430</v>
      </c>
      <c r="GY1" s="115" t="s">
        <v>210</v>
      </c>
      <c r="GZ1" s="115" t="s">
        <v>188</v>
      </c>
      <c r="HA1" s="115" t="s">
        <v>168</v>
      </c>
      <c r="HB1" s="115" t="s">
        <v>90</v>
      </c>
      <c r="HC1" s="115" t="s">
        <v>34</v>
      </c>
      <c r="HD1" s="115" t="s">
        <v>542</v>
      </c>
      <c r="HE1" s="115" t="s">
        <v>522</v>
      </c>
      <c r="HF1" s="115" t="s">
        <v>510</v>
      </c>
      <c r="HG1" s="115" t="s">
        <v>474</v>
      </c>
      <c r="HH1" s="115" t="s">
        <v>436</v>
      </c>
      <c r="HI1" s="115" t="s">
        <v>422</v>
      </c>
      <c r="HJ1" s="115" t="s">
        <v>420</v>
      </c>
      <c r="HK1" s="115" t="s">
        <v>332</v>
      </c>
      <c r="HL1" s="115" t="s">
        <v>330</v>
      </c>
      <c r="HM1" s="115" t="s">
        <v>196</v>
      </c>
      <c r="HN1" s="115" t="s">
        <v>166</v>
      </c>
      <c r="HO1" s="115" t="s">
        <v>110</v>
      </c>
      <c r="HP1" s="115" t="s">
        <v>84</v>
      </c>
      <c r="HQ1" s="115" t="s">
        <v>50</v>
      </c>
      <c r="HR1" s="115" t="s">
        <v>46</v>
      </c>
      <c r="HS1" s="115" t="s">
        <v>564</v>
      </c>
      <c r="HT1" s="115" t="s">
        <v>524</v>
      </c>
      <c r="HU1" s="115" t="s">
        <v>414</v>
      </c>
      <c r="HV1" s="115" t="s">
        <v>412</v>
      </c>
      <c r="HW1" s="115" t="s">
        <v>406</v>
      </c>
      <c r="HX1" s="115" t="s">
        <v>354</v>
      </c>
      <c r="HY1" s="115" t="s">
        <v>308</v>
      </c>
      <c r="HZ1" s="115" t="s">
        <v>270</v>
      </c>
      <c r="IA1" s="115" t="s">
        <v>262</v>
      </c>
      <c r="IB1" s="115" t="s">
        <v>242</v>
      </c>
      <c r="IC1" s="115" t="s">
        <v>232</v>
      </c>
      <c r="ID1" s="115" t="s">
        <v>216</v>
      </c>
      <c r="IE1" s="115" t="s">
        <v>208</v>
      </c>
      <c r="IF1" s="115" t="s">
        <v>190</v>
      </c>
      <c r="IG1" s="115" t="s">
        <v>178</v>
      </c>
      <c r="IH1" s="115" t="s">
        <v>140</v>
      </c>
      <c r="II1" s="115" t="s">
        <v>128</v>
      </c>
      <c r="IJ1" s="115" t="s">
        <v>38</v>
      </c>
      <c r="IK1" s="115" t="s">
        <v>26</v>
      </c>
      <c r="IL1" s="115" t="s">
        <v>574</v>
      </c>
      <c r="IM1" s="115" t="s">
        <v>552</v>
      </c>
      <c r="IN1" s="115" t="s">
        <v>544</v>
      </c>
      <c r="IO1" s="115" t="s">
        <v>478</v>
      </c>
      <c r="IP1" s="115" t="s">
        <v>472</v>
      </c>
      <c r="IQ1" s="115" t="s">
        <v>458</v>
      </c>
      <c r="IR1" s="115" t="s">
        <v>378</v>
      </c>
      <c r="IS1" s="115" t="s">
        <v>326</v>
      </c>
      <c r="IT1" s="115" t="s">
        <v>316</v>
      </c>
      <c r="IU1" s="115" t="s">
        <v>290</v>
      </c>
      <c r="IV1" s="115" t="s">
        <v>228</v>
      </c>
      <c r="IW1" s="115" t="s">
        <v>204</v>
      </c>
      <c r="IX1" s="115" t="s">
        <v>170</v>
      </c>
      <c r="IY1" s="115" t="s">
        <v>148</v>
      </c>
      <c r="IZ1" s="115" t="s">
        <v>142</v>
      </c>
      <c r="JA1" s="115" t="s">
        <v>114</v>
      </c>
      <c r="JB1" s="115" t="s">
        <v>76</v>
      </c>
      <c r="JC1" s="115" t="s">
        <v>70</v>
      </c>
      <c r="JD1" s="115" t="s">
        <v>66</v>
      </c>
      <c r="JE1" s="115" t="s">
        <v>10</v>
      </c>
      <c r="JF1" s="115" t="s">
        <v>4</v>
      </c>
      <c r="JG1" s="115" t="s">
        <v>588</v>
      </c>
      <c r="JH1" s="115" t="s">
        <v>576</v>
      </c>
      <c r="JI1" s="115" t="s">
        <v>568</v>
      </c>
      <c r="JJ1" s="115" t="s">
        <v>556</v>
      </c>
      <c r="JK1" s="115" t="s">
        <v>554</v>
      </c>
      <c r="JL1" s="115" t="s">
        <v>546</v>
      </c>
      <c r="JM1" s="115" t="s">
        <v>540</v>
      </c>
      <c r="JN1" s="115" t="s">
        <v>526</v>
      </c>
      <c r="JO1" s="115" t="s">
        <v>502</v>
      </c>
      <c r="JP1" s="115" t="s">
        <v>498</v>
      </c>
      <c r="JQ1" s="115" t="s">
        <v>490</v>
      </c>
      <c r="JR1" s="115" t="s">
        <v>470</v>
      </c>
      <c r="JS1" s="115" t="s">
        <v>440</v>
      </c>
      <c r="JT1" s="115" t="s">
        <v>394</v>
      </c>
      <c r="JU1" s="115" t="s">
        <v>380</v>
      </c>
      <c r="JV1" s="115" t="s">
        <v>374</v>
      </c>
      <c r="JW1" s="115" t="s">
        <v>364</v>
      </c>
      <c r="JX1" s="115" t="s">
        <v>352</v>
      </c>
      <c r="JY1" s="115" t="s">
        <v>344</v>
      </c>
      <c r="JZ1" s="115" t="s">
        <v>340</v>
      </c>
      <c r="KA1" s="115" t="s">
        <v>282</v>
      </c>
      <c r="KB1" s="115" t="s">
        <v>274</v>
      </c>
      <c r="KC1" s="115" t="s">
        <v>266</v>
      </c>
      <c r="KD1" s="115" t="s">
        <v>254</v>
      </c>
      <c r="KE1" s="115" t="s">
        <v>248</v>
      </c>
      <c r="KF1" s="115" t="s">
        <v>218</v>
      </c>
      <c r="KG1" s="115" t="s">
        <v>174</v>
      </c>
      <c r="KH1" s="115" t="s">
        <v>132</v>
      </c>
      <c r="KI1" s="115" t="s">
        <v>108</v>
      </c>
      <c r="KJ1" s="115" t="s">
        <v>100</v>
      </c>
      <c r="KK1" s="115" t="s">
        <v>94</v>
      </c>
      <c r="KL1" s="115" t="s">
        <v>62</v>
      </c>
      <c r="KM1" s="115" t="s">
        <v>22</v>
      </c>
      <c r="KN1" s="113" t="s">
        <v>18</v>
      </c>
      <c r="KO1" s="128" t="s">
        <v>0</v>
      </c>
    </row>
    <row r="2" spans="1:301" ht="18.75" customHeight="1" thickBot="1" x14ac:dyDescent="0.3">
      <c r="A2" s="100" t="s">
        <v>613</v>
      </c>
      <c r="B2" s="117" t="str">
        <f t="shared" ref="B2:B33" si="0">VLOOKUP(A2,School_Names,2,FALSE)</f>
        <v>Brooke Charter School- Roslindale</v>
      </c>
      <c r="C2" s="118"/>
      <c r="D2" s="65">
        <v>3934</v>
      </c>
      <c r="E2" s="110"/>
      <c r="F2" s="110"/>
      <c r="G2" s="65">
        <v>4</v>
      </c>
      <c r="H2" s="110"/>
      <c r="I2" s="65">
        <v>11</v>
      </c>
      <c r="J2" s="110"/>
      <c r="K2" s="65">
        <v>1</v>
      </c>
      <c r="L2" s="65">
        <v>1</v>
      </c>
      <c r="M2" s="65">
        <v>3</v>
      </c>
      <c r="N2" s="110"/>
      <c r="O2" s="65">
        <v>14</v>
      </c>
      <c r="P2" s="110"/>
      <c r="Q2" s="110"/>
      <c r="R2" s="110"/>
      <c r="S2" s="110"/>
      <c r="T2" s="110"/>
      <c r="U2" s="65">
        <v>1</v>
      </c>
      <c r="V2" s="110"/>
      <c r="W2" s="110"/>
      <c r="X2" s="110"/>
      <c r="Y2" s="110"/>
      <c r="Z2" s="110"/>
      <c r="AA2" s="65">
        <v>3</v>
      </c>
      <c r="AB2" s="110"/>
      <c r="AC2" s="110"/>
      <c r="AD2" s="110"/>
      <c r="AE2" s="110"/>
      <c r="AF2" s="110"/>
      <c r="AG2" s="110"/>
      <c r="AH2" s="110"/>
      <c r="AI2" s="110"/>
      <c r="AJ2" s="110"/>
      <c r="AK2" s="65">
        <v>3</v>
      </c>
      <c r="AL2" s="110"/>
      <c r="AM2" s="65">
        <v>3</v>
      </c>
      <c r="AN2" s="110"/>
      <c r="AO2" s="110"/>
      <c r="AP2" s="110"/>
      <c r="AQ2" s="110"/>
      <c r="AR2" s="110"/>
      <c r="AS2" s="110"/>
      <c r="AT2" s="110"/>
      <c r="AU2" s="110"/>
      <c r="AV2" s="65">
        <v>4</v>
      </c>
      <c r="AW2" s="110"/>
      <c r="AX2" s="110"/>
      <c r="AY2" s="65">
        <v>1</v>
      </c>
      <c r="AZ2" s="110"/>
      <c r="BA2" s="110"/>
      <c r="BB2" s="110"/>
      <c r="BC2" s="110"/>
      <c r="BD2" s="110"/>
      <c r="BE2" s="110"/>
      <c r="BF2" s="110"/>
      <c r="BG2" s="110"/>
      <c r="BH2" s="110"/>
      <c r="BI2" s="65">
        <v>3</v>
      </c>
      <c r="BJ2" s="110"/>
      <c r="BK2" s="110"/>
      <c r="BL2" s="110"/>
      <c r="BM2" s="65">
        <v>1</v>
      </c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65">
        <v>3</v>
      </c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65">
        <v>3</v>
      </c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1"/>
      <c r="KO2" s="112">
        <f t="shared" ref="KO2:KO33" si="1">SUM(D2:KN2)</f>
        <v>3993</v>
      </c>
    </row>
    <row r="3" spans="1:301" ht="18.75" customHeight="1" thickBot="1" x14ac:dyDescent="0.3">
      <c r="A3" s="100" t="s">
        <v>625</v>
      </c>
      <c r="B3" s="119" t="str">
        <f t="shared" si="0"/>
        <v>Brooke Charter School- Mattapan</v>
      </c>
      <c r="C3" s="120"/>
      <c r="D3" s="66">
        <v>3006</v>
      </c>
      <c r="E3" s="73">
        <v>1</v>
      </c>
      <c r="F3" s="74"/>
      <c r="G3" s="73">
        <v>5</v>
      </c>
      <c r="H3" s="74"/>
      <c r="I3" s="73">
        <v>21</v>
      </c>
      <c r="J3" s="74"/>
      <c r="K3" s="73">
        <v>8</v>
      </c>
      <c r="L3" s="73">
        <v>1</v>
      </c>
      <c r="M3" s="73">
        <v>2</v>
      </c>
      <c r="N3" s="74"/>
      <c r="O3" s="73">
        <v>27</v>
      </c>
      <c r="P3" s="74"/>
      <c r="Q3" s="73">
        <v>1</v>
      </c>
      <c r="R3" s="73">
        <v>1</v>
      </c>
      <c r="S3" s="74"/>
      <c r="T3" s="74"/>
      <c r="U3" s="73">
        <v>4</v>
      </c>
      <c r="V3" s="74"/>
      <c r="W3" s="73">
        <v>1</v>
      </c>
      <c r="X3" s="74"/>
      <c r="Y3" s="74"/>
      <c r="Z3" s="74"/>
      <c r="AA3" s="73">
        <v>3</v>
      </c>
      <c r="AB3" s="73">
        <v>3</v>
      </c>
      <c r="AC3" s="74"/>
      <c r="AD3" s="74"/>
      <c r="AE3" s="74"/>
      <c r="AF3" s="74"/>
      <c r="AG3" s="74"/>
      <c r="AH3" s="74"/>
      <c r="AI3" s="74"/>
      <c r="AJ3" s="74"/>
      <c r="AK3" s="73">
        <v>1</v>
      </c>
      <c r="AL3" s="74"/>
      <c r="AM3" s="73">
        <v>3</v>
      </c>
      <c r="AN3" s="74"/>
      <c r="AO3" s="74"/>
      <c r="AP3" s="74"/>
      <c r="AQ3" s="74"/>
      <c r="AR3" s="74"/>
      <c r="AS3" s="74"/>
      <c r="AT3" s="74"/>
      <c r="AU3" s="74"/>
      <c r="AV3" s="73">
        <v>7</v>
      </c>
      <c r="AW3" s="74"/>
      <c r="AX3" s="74"/>
      <c r="AY3" s="73">
        <v>2</v>
      </c>
      <c r="AZ3" s="74"/>
      <c r="BA3" s="74"/>
      <c r="BB3" s="74"/>
      <c r="BC3" s="74"/>
      <c r="BD3" s="74"/>
      <c r="BE3" s="74"/>
      <c r="BF3" s="74"/>
      <c r="BG3" s="74"/>
      <c r="BH3" s="74"/>
      <c r="BI3" s="73">
        <v>5</v>
      </c>
      <c r="BJ3" s="74"/>
      <c r="BK3" s="74"/>
      <c r="BL3" s="74"/>
      <c r="BM3" s="73">
        <v>1</v>
      </c>
      <c r="BN3" s="73">
        <v>1</v>
      </c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3">
        <v>2</v>
      </c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3">
        <v>3</v>
      </c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3">
        <v>3</v>
      </c>
      <c r="DS3" s="74"/>
      <c r="DT3" s="73">
        <v>1</v>
      </c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  <c r="IW3" s="74"/>
      <c r="IX3" s="74"/>
      <c r="IY3" s="74"/>
      <c r="IZ3" s="74"/>
      <c r="JA3" s="74"/>
      <c r="JB3" s="74"/>
      <c r="JC3" s="74"/>
      <c r="JD3" s="74"/>
      <c r="JE3" s="74"/>
      <c r="JF3" s="74"/>
      <c r="JG3" s="74"/>
      <c r="JH3" s="74"/>
      <c r="JI3" s="74"/>
      <c r="JJ3" s="74"/>
      <c r="JK3" s="74"/>
      <c r="JL3" s="74"/>
      <c r="JM3" s="74"/>
      <c r="JN3" s="74"/>
      <c r="JO3" s="74"/>
      <c r="JP3" s="74"/>
      <c r="JQ3" s="74"/>
      <c r="JR3" s="74"/>
      <c r="JS3" s="74"/>
      <c r="JT3" s="74"/>
      <c r="JU3" s="74"/>
      <c r="JV3" s="74"/>
      <c r="JW3" s="74"/>
      <c r="JX3" s="74"/>
      <c r="JY3" s="74"/>
      <c r="JZ3" s="74"/>
      <c r="KA3" s="74"/>
      <c r="KB3" s="74"/>
      <c r="KC3" s="74"/>
      <c r="KD3" s="74"/>
      <c r="KE3" s="74"/>
      <c r="KF3" s="74"/>
      <c r="KG3" s="74"/>
      <c r="KH3" s="74"/>
      <c r="KI3" s="74"/>
      <c r="KJ3" s="74"/>
      <c r="KK3" s="74"/>
      <c r="KL3" s="74"/>
      <c r="KM3" s="74"/>
      <c r="KN3" s="94"/>
      <c r="KO3" s="101">
        <f t="shared" si="1"/>
        <v>3113</v>
      </c>
    </row>
    <row r="4" spans="1:301" ht="18.75" customHeight="1" thickBot="1" x14ac:dyDescent="0.3">
      <c r="A4" s="100" t="s">
        <v>630</v>
      </c>
      <c r="B4" s="119" t="str">
        <f t="shared" si="0"/>
        <v>Boston Collegiate Charter School</v>
      </c>
      <c r="C4" s="120"/>
      <c r="D4" s="66">
        <v>2960</v>
      </c>
      <c r="E4" s="74"/>
      <c r="F4" s="74"/>
      <c r="G4" s="73">
        <v>3</v>
      </c>
      <c r="H4" s="74"/>
      <c r="I4" s="73">
        <v>8</v>
      </c>
      <c r="J4" s="74"/>
      <c r="K4" s="73">
        <v>3</v>
      </c>
      <c r="L4" s="73">
        <v>4</v>
      </c>
      <c r="M4" s="74"/>
      <c r="N4" s="74"/>
      <c r="O4" s="73">
        <v>26</v>
      </c>
      <c r="P4" s="74"/>
      <c r="Q4" s="73">
        <v>1</v>
      </c>
      <c r="R4" s="74"/>
      <c r="S4" s="74"/>
      <c r="T4" s="74"/>
      <c r="U4" s="73">
        <v>1</v>
      </c>
      <c r="V4" s="74"/>
      <c r="W4" s="73">
        <v>1</v>
      </c>
      <c r="X4" s="73">
        <v>1</v>
      </c>
      <c r="Y4" s="74"/>
      <c r="Z4" s="74"/>
      <c r="AA4" s="74"/>
      <c r="AB4" s="73">
        <v>4</v>
      </c>
      <c r="AC4" s="74"/>
      <c r="AD4" s="74"/>
      <c r="AE4" s="74"/>
      <c r="AF4" s="74"/>
      <c r="AG4" s="73">
        <v>2</v>
      </c>
      <c r="AH4" s="74"/>
      <c r="AI4" s="74"/>
      <c r="AJ4" s="74"/>
      <c r="AK4" s="74"/>
      <c r="AL4" s="74"/>
      <c r="AM4" s="73">
        <v>1</v>
      </c>
      <c r="AN4" s="74"/>
      <c r="AO4" s="74"/>
      <c r="AP4" s="74"/>
      <c r="AQ4" s="74"/>
      <c r="AR4" s="74"/>
      <c r="AS4" s="73">
        <v>1</v>
      </c>
      <c r="AT4" s="74"/>
      <c r="AU4" s="74"/>
      <c r="AV4" s="73">
        <v>8</v>
      </c>
      <c r="AW4" s="74"/>
      <c r="AX4" s="74"/>
      <c r="AY4" s="73">
        <v>1</v>
      </c>
      <c r="AZ4" s="74"/>
      <c r="BA4" s="74"/>
      <c r="BB4" s="74"/>
      <c r="BC4" s="74"/>
      <c r="BD4" s="74"/>
      <c r="BE4" s="74"/>
      <c r="BF4" s="74"/>
      <c r="BG4" s="73">
        <v>1</v>
      </c>
      <c r="BH4" s="74"/>
      <c r="BI4" s="73">
        <v>1</v>
      </c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3">
        <v>1</v>
      </c>
      <c r="CF4" s="74"/>
      <c r="CG4" s="73">
        <v>2</v>
      </c>
      <c r="CH4" s="74"/>
      <c r="CI4" s="74"/>
      <c r="CJ4" s="74"/>
      <c r="CK4" s="74"/>
      <c r="CL4" s="74"/>
      <c r="CM4" s="74"/>
      <c r="CN4" s="73">
        <v>2</v>
      </c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3">
        <v>1</v>
      </c>
      <c r="DG4" s="73">
        <v>1</v>
      </c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3">
        <v>2</v>
      </c>
      <c r="DS4" s="74"/>
      <c r="DT4" s="74"/>
      <c r="DU4" s="73">
        <v>1</v>
      </c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3">
        <v>3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3">
        <v>1</v>
      </c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3">
        <v>1</v>
      </c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4"/>
      <c r="JH4" s="74"/>
      <c r="JI4" s="74"/>
      <c r="JJ4" s="74"/>
      <c r="JK4" s="74"/>
      <c r="JL4" s="74"/>
      <c r="JM4" s="74"/>
      <c r="JN4" s="74"/>
      <c r="JO4" s="74"/>
      <c r="JP4" s="74"/>
      <c r="JQ4" s="74"/>
      <c r="JR4" s="74"/>
      <c r="JS4" s="74"/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94"/>
      <c r="KO4" s="101">
        <f t="shared" si="1"/>
        <v>3042</v>
      </c>
    </row>
    <row r="5" spans="1:301" ht="18.75" customHeight="1" thickBot="1" x14ac:dyDescent="0.3">
      <c r="A5" s="100" t="s">
        <v>626</v>
      </c>
      <c r="B5" s="119" t="str">
        <f t="shared" si="0"/>
        <v>Neighborhood House Charter School</v>
      </c>
      <c r="C5" s="120"/>
      <c r="D5" s="66">
        <v>2758</v>
      </c>
      <c r="E5" s="74"/>
      <c r="F5" s="73">
        <v>1</v>
      </c>
      <c r="G5" s="73">
        <v>2</v>
      </c>
      <c r="H5" s="74"/>
      <c r="I5" s="73">
        <v>13</v>
      </c>
      <c r="J5" s="74"/>
      <c r="K5" s="73">
        <v>2</v>
      </c>
      <c r="L5" s="73">
        <v>1</v>
      </c>
      <c r="M5" s="73">
        <v>2</v>
      </c>
      <c r="N5" s="74"/>
      <c r="O5" s="73">
        <v>14</v>
      </c>
      <c r="P5" s="74"/>
      <c r="Q5" s="73">
        <v>1</v>
      </c>
      <c r="R5" s="74"/>
      <c r="S5" s="74"/>
      <c r="T5" s="74"/>
      <c r="U5" s="74"/>
      <c r="V5" s="74"/>
      <c r="W5" s="74"/>
      <c r="X5" s="74"/>
      <c r="Y5" s="74"/>
      <c r="Z5" s="74"/>
      <c r="AA5" s="73">
        <v>2</v>
      </c>
      <c r="AB5" s="73">
        <v>4</v>
      </c>
      <c r="AC5" s="74"/>
      <c r="AD5" s="74"/>
      <c r="AE5" s="74"/>
      <c r="AF5" s="74"/>
      <c r="AG5" s="74"/>
      <c r="AH5" s="74"/>
      <c r="AI5" s="74"/>
      <c r="AJ5" s="74"/>
      <c r="AK5" s="73">
        <v>2</v>
      </c>
      <c r="AL5" s="74"/>
      <c r="AM5" s="73">
        <v>1</v>
      </c>
      <c r="AN5" s="74"/>
      <c r="AO5" s="74"/>
      <c r="AP5" s="74"/>
      <c r="AQ5" s="74"/>
      <c r="AR5" s="73">
        <v>3</v>
      </c>
      <c r="AS5" s="74"/>
      <c r="AT5" s="74"/>
      <c r="AU5" s="74"/>
      <c r="AV5" s="73">
        <v>8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3">
        <v>4</v>
      </c>
      <c r="BJ5" s="74"/>
      <c r="BK5" s="74"/>
      <c r="BL5" s="74"/>
      <c r="BM5" s="74"/>
      <c r="BN5" s="73">
        <v>1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3">
        <v>1</v>
      </c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3">
        <v>1</v>
      </c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3">
        <v>3</v>
      </c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3">
        <v>1</v>
      </c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3">
        <v>1</v>
      </c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  <c r="JC5" s="74"/>
      <c r="JD5" s="74"/>
      <c r="JE5" s="74"/>
      <c r="JF5" s="74"/>
      <c r="JG5" s="74"/>
      <c r="JH5" s="74"/>
      <c r="JI5" s="74"/>
      <c r="JJ5" s="74"/>
      <c r="JK5" s="74"/>
      <c r="JL5" s="74"/>
      <c r="JM5" s="74"/>
      <c r="JN5" s="74"/>
      <c r="JO5" s="74"/>
      <c r="JP5" s="74"/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94"/>
      <c r="KO5" s="101">
        <f t="shared" si="1"/>
        <v>2826</v>
      </c>
    </row>
    <row r="6" spans="1:301" ht="18.75" customHeight="1" thickBot="1" x14ac:dyDescent="0.3">
      <c r="A6" s="100" t="s">
        <v>644</v>
      </c>
      <c r="B6" s="119" t="str">
        <f t="shared" si="0"/>
        <v>MATCH Charter Public School</v>
      </c>
      <c r="C6" s="120"/>
      <c r="D6" s="66">
        <v>1922</v>
      </c>
      <c r="E6" s="73">
        <v>1</v>
      </c>
      <c r="F6" s="74"/>
      <c r="G6" s="73">
        <v>1</v>
      </c>
      <c r="H6" s="74"/>
      <c r="I6" s="73">
        <v>4</v>
      </c>
      <c r="J6" s="74"/>
      <c r="K6" s="74"/>
      <c r="L6" s="73">
        <v>1</v>
      </c>
      <c r="M6" s="73">
        <v>3</v>
      </c>
      <c r="N6" s="74"/>
      <c r="O6" s="73">
        <v>7</v>
      </c>
      <c r="P6" s="74"/>
      <c r="Q6" s="74"/>
      <c r="R6" s="74"/>
      <c r="S6" s="74"/>
      <c r="T6" s="74"/>
      <c r="U6" s="73">
        <v>2</v>
      </c>
      <c r="V6" s="74"/>
      <c r="W6" s="74"/>
      <c r="X6" s="74"/>
      <c r="Y6" s="74"/>
      <c r="Z6" s="74"/>
      <c r="AA6" s="73">
        <v>2</v>
      </c>
      <c r="AB6" s="73">
        <v>1</v>
      </c>
      <c r="AC6" s="74"/>
      <c r="AD6" s="74"/>
      <c r="AE6" s="74"/>
      <c r="AF6" s="73">
        <v>2</v>
      </c>
      <c r="AG6" s="73">
        <v>1</v>
      </c>
      <c r="AH6" s="74"/>
      <c r="AI6" s="73">
        <v>1</v>
      </c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3">
        <v>6</v>
      </c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3">
        <v>1</v>
      </c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3">
        <v>1</v>
      </c>
      <c r="DL6" s="74"/>
      <c r="DM6" s="74"/>
      <c r="DN6" s="74"/>
      <c r="DO6" s="74"/>
      <c r="DP6" s="74"/>
      <c r="DQ6" s="74"/>
      <c r="DR6" s="73">
        <v>1</v>
      </c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3">
        <v>1</v>
      </c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  <c r="IY6" s="74"/>
      <c r="IZ6" s="74"/>
      <c r="JA6" s="74"/>
      <c r="JB6" s="74"/>
      <c r="JC6" s="74"/>
      <c r="JD6" s="74"/>
      <c r="JE6" s="74"/>
      <c r="JF6" s="74"/>
      <c r="JG6" s="74"/>
      <c r="JH6" s="74"/>
      <c r="JI6" s="74"/>
      <c r="JJ6" s="74"/>
      <c r="JK6" s="74"/>
      <c r="JL6" s="74"/>
      <c r="JM6" s="74"/>
      <c r="JN6" s="74"/>
      <c r="JO6" s="74"/>
      <c r="JP6" s="74"/>
      <c r="JQ6" s="74"/>
      <c r="JR6" s="74"/>
      <c r="JS6" s="74"/>
      <c r="JT6" s="74"/>
      <c r="JU6" s="74"/>
      <c r="JV6" s="74"/>
      <c r="JW6" s="74"/>
      <c r="JX6" s="74"/>
      <c r="JY6" s="74"/>
      <c r="JZ6" s="74"/>
      <c r="KA6" s="74"/>
      <c r="KB6" s="74"/>
      <c r="KC6" s="74"/>
      <c r="KD6" s="74"/>
      <c r="KE6" s="74"/>
      <c r="KF6" s="74"/>
      <c r="KG6" s="74"/>
      <c r="KH6" s="74"/>
      <c r="KI6" s="74"/>
      <c r="KJ6" s="74"/>
      <c r="KK6" s="74"/>
      <c r="KL6" s="74"/>
      <c r="KM6" s="74"/>
      <c r="KN6" s="94"/>
      <c r="KO6" s="101">
        <f t="shared" si="1"/>
        <v>1958</v>
      </c>
    </row>
    <row r="7" spans="1:301" ht="18.75" customHeight="1" thickBot="1" x14ac:dyDescent="0.3">
      <c r="A7" s="100" t="s">
        <v>632</v>
      </c>
      <c r="B7" s="119" t="str">
        <f t="shared" si="0"/>
        <v>Edward M. Kennedy Academy for Health Careers</v>
      </c>
      <c r="C7" s="120"/>
      <c r="D7" s="66">
        <v>1447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3">
        <v>1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3">
        <v>1</v>
      </c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  <c r="IY7" s="74"/>
      <c r="IZ7" s="74"/>
      <c r="JA7" s="74"/>
      <c r="JB7" s="74"/>
      <c r="JC7" s="74"/>
      <c r="JD7" s="74"/>
      <c r="JE7" s="74"/>
      <c r="JF7" s="74"/>
      <c r="JG7" s="74"/>
      <c r="JH7" s="74"/>
      <c r="JI7" s="74"/>
      <c r="JJ7" s="74"/>
      <c r="JK7" s="74"/>
      <c r="JL7" s="74"/>
      <c r="JM7" s="74"/>
      <c r="JN7" s="74"/>
      <c r="JO7" s="74"/>
      <c r="JP7" s="74"/>
      <c r="JQ7" s="74"/>
      <c r="JR7" s="74"/>
      <c r="JS7" s="74"/>
      <c r="JT7" s="74"/>
      <c r="JU7" s="74"/>
      <c r="JV7" s="74"/>
      <c r="JW7" s="74"/>
      <c r="JX7" s="74"/>
      <c r="JY7" s="74"/>
      <c r="JZ7" s="74"/>
      <c r="KA7" s="74"/>
      <c r="KB7" s="74"/>
      <c r="KC7" s="74"/>
      <c r="KD7" s="74"/>
      <c r="KE7" s="74"/>
      <c r="KF7" s="74"/>
      <c r="KG7" s="74"/>
      <c r="KH7" s="74"/>
      <c r="KI7" s="74"/>
      <c r="KJ7" s="74"/>
      <c r="KK7" s="74"/>
      <c r="KL7" s="74"/>
      <c r="KM7" s="74"/>
      <c r="KN7" s="94"/>
      <c r="KO7" s="101">
        <f t="shared" si="1"/>
        <v>1449</v>
      </c>
    </row>
    <row r="8" spans="1:301" ht="18.75" customHeight="1" thickBot="1" x14ac:dyDescent="0.3">
      <c r="A8" s="100" t="s">
        <v>671</v>
      </c>
      <c r="B8" s="119" t="str">
        <f t="shared" si="0"/>
        <v>UP Academy Charter School of Dorchester</v>
      </c>
      <c r="C8" s="120"/>
      <c r="D8" s="66">
        <v>1423</v>
      </c>
      <c r="E8" s="74"/>
      <c r="F8" s="74"/>
      <c r="G8" s="73">
        <v>2</v>
      </c>
      <c r="H8" s="74"/>
      <c r="I8" s="73">
        <v>3</v>
      </c>
      <c r="J8" s="74"/>
      <c r="K8" s="73">
        <v>1</v>
      </c>
      <c r="L8" s="74"/>
      <c r="M8" s="73">
        <v>1</v>
      </c>
      <c r="N8" s="74"/>
      <c r="O8" s="73">
        <v>5</v>
      </c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3">
        <v>1</v>
      </c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3">
        <v>1</v>
      </c>
      <c r="AW8" s="73">
        <v>1</v>
      </c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3">
        <v>1</v>
      </c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3">
        <v>4</v>
      </c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3">
        <v>1</v>
      </c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/>
      <c r="JR8" s="74"/>
      <c r="JS8" s="74"/>
      <c r="JT8" s="74"/>
      <c r="JU8" s="74"/>
      <c r="JV8" s="74"/>
      <c r="JW8" s="74"/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4"/>
      <c r="KI8" s="74"/>
      <c r="KJ8" s="74"/>
      <c r="KK8" s="74"/>
      <c r="KL8" s="74"/>
      <c r="KM8" s="74"/>
      <c r="KN8" s="94"/>
      <c r="KO8" s="101">
        <f t="shared" si="1"/>
        <v>1444</v>
      </c>
    </row>
    <row r="9" spans="1:301" ht="18.75" customHeight="1" thickBot="1" x14ac:dyDescent="0.3">
      <c r="A9" s="100" t="s">
        <v>622</v>
      </c>
      <c r="B9" s="119" t="str">
        <f t="shared" si="0"/>
        <v>Conservatory Lab Charter School</v>
      </c>
      <c r="C9" s="120"/>
      <c r="D9" s="66">
        <v>1404</v>
      </c>
      <c r="E9" s="74"/>
      <c r="F9" s="73">
        <v>1</v>
      </c>
      <c r="G9" s="73">
        <v>10</v>
      </c>
      <c r="H9" s="74"/>
      <c r="I9" s="73">
        <v>12</v>
      </c>
      <c r="J9" s="74"/>
      <c r="K9" s="73">
        <v>7</v>
      </c>
      <c r="L9" s="73">
        <v>4</v>
      </c>
      <c r="M9" s="73">
        <v>6</v>
      </c>
      <c r="N9" s="74"/>
      <c r="O9" s="73">
        <v>8</v>
      </c>
      <c r="P9" s="74"/>
      <c r="Q9" s="73">
        <v>1</v>
      </c>
      <c r="R9" s="74"/>
      <c r="S9" s="74"/>
      <c r="T9" s="74"/>
      <c r="U9" s="73">
        <v>13</v>
      </c>
      <c r="V9" s="74"/>
      <c r="W9" s="74"/>
      <c r="X9" s="74"/>
      <c r="Y9" s="74"/>
      <c r="Z9" s="74"/>
      <c r="AA9" s="73">
        <v>2</v>
      </c>
      <c r="AB9" s="73">
        <v>4</v>
      </c>
      <c r="AC9" s="74"/>
      <c r="AD9" s="74"/>
      <c r="AE9" s="74"/>
      <c r="AF9" s="74"/>
      <c r="AG9" s="73">
        <v>4</v>
      </c>
      <c r="AH9" s="74"/>
      <c r="AI9" s="74"/>
      <c r="AJ9" s="74"/>
      <c r="AK9" s="73">
        <v>2</v>
      </c>
      <c r="AL9" s="73">
        <v>1</v>
      </c>
      <c r="AM9" s="73">
        <v>7</v>
      </c>
      <c r="AN9" s="74"/>
      <c r="AO9" s="74"/>
      <c r="AP9" s="74"/>
      <c r="AQ9" s="74"/>
      <c r="AR9" s="74"/>
      <c r="AS9" s="74"/>
      <c r="AT9" s="73">
        <v>3</v>
      </c>
      <c r="AU9" s="74"/>
      <c r="AV9" s="73">
        <v>12</v>
      </c>
      <c r="AW9" s="73">
        <v>1</v>
      </c>
      <c r="AX9" s="74"/>
      <c r="AY9" s="74"/>
      <c r="AZ9" s="74"/>
      <c r="BA9" s="74"/>
      <c r="BB9" s="74"/>
      <c r="BC9" s="74"/>
      <c r="BD9" s="73">
        <v>3</v>
      </c>
      <c r="BE9" s="74"/>
      <c r="BF9" s="74"/>
      <c r="BG9" s="74"/>
      <c r="BH9" s="74"/>
      <c r="BI9" s="73">
        <v>2</v>
      </c>
      <c r="BJ9" s="74"/>
      <c r="BK9" s="74"/>
      <c r="BL9" s="74"/>
      <c r="BM9" s="74"/>
      <c r="BN9" s="73">
        <v>1</v>
      </c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3">
        <v>13</v>
      </c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3">
        <v>2</v>
      </c>
      <c r="DG9" s="74"/>
      <c r="DH9" s="73">
        <v>4</v>
      </c>
      <c r="DI9" s="74"/>
      <c r="DJ9" s="74"/>
      <c r="DK9" s="73">
        <v>14</v>
      </c>
      <c r="DL9" s="74"/>
      <c r="DM9" s="74"/>
      <c r="DN9" s="74"/>
      <c r="DO9" s="74"/>
      <c r="DP9" s="74"/>
      <c r="DQ9" s="73">
        <v>1</v>
      </c>
      <c r="DR9" s="73">
        <v>1</v>
      </c>
      <c r="DS9" s="74"/>
      <c r="DT9" s="73">
        <v>6</v>
      </c>
      <c r="DU9" s="74"/>
      <c r="DV9" s="74"/>
      <c r="DW9" s="74"/>
      <c r="DX9" s="74"/>
      <c r="DY9" s="73">
        <v>2</v>
      </c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3">
        <v>3</v>
      </c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3">
        <v>1</v>
      </c>
      <c r="FI9" s="74"/>
      <c r="FJ9" s="74"/>
      <c r="FK9" s="73">
        <v>1</v>
      </c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3">
        <v>1</v>
      </c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3">
        <v>1</v>
      </c>
      <c r="HJ9" s="74"/>
      <c r="HK9" s="73">
        <v>1</v>
      </c>
      <c r="HL9" s="73">
        <v>1</v>
      </c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  <c r="IY9" s="74"/>
      <c r="IZ9" s="74"/>
      <c r="JA9" s="74"/>
      <c r="JB9" s="74"/>
      <c r="JC9" s="73">
        <v>1</v>
      </c>
      <c r="JD9" s="73">
        <v>1</v>
      </c>
      <c r="JE9" s="74"/>
      <c r="JF9" s="74"/>
      <c r="JG9" s="74"/>
      <c r="JH9" s="74"/>
      <c r="JI9" s="74"/>
      <c r="JJ9" s="74"/>
      <c r="JK9" s="74"/>
      <c r="JL9" s="74"/>
      <c r="JM9" s="74"/>
      <c r="JN9" s="74"/>
      <c r="JO9" s="74"/>
      <c r="JP9" s="74"/>
      <c r="JQ9" s="74"/>
      <c r="JR9" s="74"/>
      <c r="JS9" s="74"/>
      <c r="JT9" s="74"/>
      <c r="JU9" s="74"/>
      <c r="JV9" s="74"/>
      <c r="JW9" s="74"/>
      <c r="JX9" s="74"/>
      <c r="JY9" s="74"/>
      <c r="JZ9" s="74"/>
      <c r="KA9" s="74"/>
      <c r="KB9" s="74"/>
      <c r="KC9" s="74"/>
      <c r="KD9" s="74"/>
      <c r="KE9" s="74"/>
      <c r="KF9" s="74"/>
      <c r="KG9" s="74"/>
      <c r="KH9" s="74"/>
      <c r="KI9" s="74"/>
      <c r="KJ9" s="74"/>
      <c r="KK9" s="74"/>
      <c r="KL9" s="74"/>
      <c r="KM9" s="74"/>
      <c r="KN9" s="94"/>
      <c r="KO9" s="101">
        <f t="shared" si="1"/>
        <v>1562</v>
      </c>
    </row>
    <row r="10" spans="1:301" ht="18.75" customHeight="1" thickBot="1" x14ac:dyDescent="0.3">
      <c r="A10" s="100" t="s">
        <v>606</v>
      </c>
      <c r="B10" s="119" t="str">
        <f t="shared" si="0"/>
        <v>Bridge Boston Charter School</v>
      </c>
      <c r="C10" s="120"/>
      <c r="D10" s="66">
        <v>1399</v>
      </c>
      <c r="E10" s="74"/>
      <c r="F10" s="73">
        <v>1</v>
      </c>
      <c r="G10" s="73">
        <v>4</v>
      </c>
      <c r="H10" s="74"/>
      <c r="I10" s="73">
        <v>11</v>
      </c>
      <c r="J10" s="74"/>
      <c r="K10" s="73">
        <v>4</v>
      </c>
      <c r="L10" s="73">
        <v>1</v>
      </c>
      <c r="M10" s="73">
        <v>2</v>
      </c>
      <c r="N10" s="74"/>
      <c r="O10" s="73">
        <v>9</v>
      </c>
      <c r="P10" s="73">
        <v>2</v>
      </c>
      <c r="Q10" s="73">
        <v>2</v>
      </c>
      <c r="R10" s="74"/>
      <c r="S10" s="74"/>
      <c r="T10" s="74"/>
      <c r="U10" s="73">
        <v>1</v>
      </c>
      <c r="V10" s="74"/>
      <c r="W10" s="74"/>
      <c r="X10" s="74"/>
      <c r="Y10" s="74"/>
      <c r="Z10" s="74"/>
      <c r="AA10" s="74"/>
      <c r="AB10" s="73">
        <v>4</v>
      </c>
      <c r="AC10" s="74"/>
      <c r="AD10" s="74"/>
      <c r="AE10" s="74"/>
      <c r="AF10" s="74"/>
      <c r="AG10" s="73">
        <v>3</v>
      </c>
      <c r="AH10" s="74"/>
      <c r="AI10" s="74"/>
      <c r="AJ10" s="74"/>
      <c r="AK10" s="74"/>
      <c r="AL10" s="74"/>
      <c r="AM10" s="73">
        <v>3</v>
      </c>
      <c r="AN10" s="74"/>
      <c r="AO10" s="74"/>
      <c r="AP10" s="74"/>
      <c r="AQ10" s="74"/>
      <c r="AR10" s="73">
        <v>1</v>
      </c>
      <c r="AS10" s="74"/>
      <c r="AT10" s="74"/>
      <c r="AU10" s="74"/>
      <c r="AV10" s="73">
        <v>7</v>
      </c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3">
        <v>3</v>
      </c>
      <c r="BJ10" s="74"/>
      <c r="BK10" s="74"/>
      <c r="BL10" s="74"/>
      <c r="BM10" s="74"/>
      <c r="BN10" s="73">
        <v>1</v>
      </c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3">
        <v>1</v>
      </c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3">
        <v>1</v>
      </c>
      <c r="CX10" s="74"/>
      <c r="CY10" s="74"/>
      <c r="CZ10" s="74"/>
      <c r="DA10" s="74"/>
      <c r="DB10" s="74"/>
      <c r="DC10" s="74"/>
      <c r="DD10" s="74"/>
      <c r="DE10" s="74"/>
      <c r="DF10" s="73">
        <v>1</v>
      </c>
      <c r="DG10" s="74"/>
      <c r="DH10" s="74"/>
      <c r="DI10" s="74"/>
      <c r="DJ10" s="74"/>
      <c r="DK10" s="73">
        <v>1</v>
      </c>
      <c r="DL10" s="74"/>
      <c r="DM10" s="74"/>
      <c r="DN10" s="74"/>
      <c r="DO10" s="74"/>
      <c r="DP10" s="74"/>
      <c r="DQ10" s="74"/>
      <c r="DR10" s="73">
        <v>2</v>
      </c>
      <c r="DS10" s="74"/>
      <c r="DT10" s="73">
        <v>1</v>
      </c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3">
        <v>2</v>
      </c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3">
        <v>1</v>
      </c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74"/>
      <c r="JO10" s="74"/>
      <c r="JP10" s="74"/>
      <c r="JQ10" s="74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74"/>
      <c r="KC10" s="74"/>
      <c r="KD10" s="74"/>
      <c r="KE10" s="74"/>
      <c r="KF10" s="74"/>
      <c r="KG10" s="74"/>
      <c r="KH10" s="74"/>
      <c r="KI10" s="74"/>
      <c r="KJ10" s="74"/>
      <c r="KK10" s="74"/>
      <c r="KL10" s="74"/>
      <c r="KM10" s="74"/>
      <c r="KN10" s="94"/>
      <c r="KO10" s="101">
        <f t="shared" si="1"/>
        <v>1468</v>
      </c>
    </row>
    <row r="11" spans="1:301" ht="18.75" customHeight="1" thickBot="1" x14ac:dyDescent="0.3">
      <c r="A11" s="100" t="s">
        <v>621</v>
      </c>
      <c r="B11" s="119" t="str">
        <f t="shared" si="0"/>
        <v>Codman Academy Charter Public School</v>
      </c>
      <c r="C11" s="120"/>
      <c r="D11" s="66">
        <v>1225</v>
      </c>
      <c r="E11" s="74"/>
      <c r="F11" s="74"/>
      <c r="G11" s="74"/>
      <c r="H11" s="74"/>
      <c r="I11" s="73">
        <v>4</v>
      </c>
      <c r="J11" s="74"/>
      <c r="K11" s="74"/>
      <c r="L11" s="73">
        <v>1</v>
      </c>
      <c r="M11" s="73">
        <v>1</v>
      </c>
      <c r="N11" s="74"/>
      <c r="O11" s="73">
        <v>10</v>
      </c>
      <c r="P11" s="74"/>
      <c r="Q11" s="74"/>
      <c r="R11" s="74"/>
      <c r="S11" s="74"/>
      <c r="T11" s="74"/>
      <c r="U11" s="73">
        <v>1</v>
      </c>
      <c r="V11" s="74"/>
      <c r="W11" s="74"/>
      <c r="X11" s="74"/>
      <c r="Y11" s="74"/>
      <c r="Z11" s="74"/>
      <c r="AA11" s="73">
        <v>1</v>
      </c>
      <c r="AB11" s="73">
        <v>1</v>
      </c>
      <c r="AC11" s="74"/>
      <c r="AD11" s="74"/>
      <c r="AE11" s="74"/>
      <c r="AF11" s="74"/>
      <c r="AG11" s="74"/>
      <c r="AH11" s="74"/>
      <c r="AI11" s="74"/>
      <c r="AJ11" s="74"/>
      <c r="AK11" s="73">
        <v>2</v>
      </c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3">
        <v>2</v>
      </c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3">
        <v>2</v>
      </c>
      <c r="BJ11" s="74"/>
      <c r="BK11" s="74"/>
      <c r="BL11" s="74"/>
      <c r="BM11" s="74"/>
      <c r="BN11" s="73">
        <v>1</v>
      </c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  <c r="JF11" s="74"/>
      <c r="JG11" s="74"/>
      <c r="JH11" s="74"/>
      <c r="JI11" s="74"/>
      <c r="JJ11" s="74"/>
      <c r="JK11" s="74"/>
      <c r="JL11" s="74"/>
      <c r="JM11" s="74"/>
      <c r="JN11" s="74"/>
      <c r="JO11" s="74"/>
      <c r="JP11" s="74"/>
      <c r="JQ11" s="74"/>
      <c r="JR11" s="74"/>
      <c r="JS11" s="74"/>
      <c r="JT11" s="74"/>
      <c r="JU11" s="74"/>
      <c r="JV11" s="74"/>
      <c r="JW11" s="74"/>
      <c r="JX11" s="74"/>
      <c r="JY11" s="74"/>
      <c r="JZ11" s="74"/>
      <c r="KA11" s="74"/>
      <c r="KB11" s="74"/>
      <c r="KC11" s="74"/>
      <c r="KD11" s="74"/>
      <c r="KE11" s="74"/>
      <c r="KF11" s="74"/>
      <c r="KG11" s="74"/>
      <c r="KH11" s="74"/>
      <c r="KI11" s="74"/>
      <c r="KJ11" s="74"/>
      <c r="KK11" s="74"/>
      <c r="KL11" s="74"/>
      <c r="KM11" s="74"/>
      <c r="KN11" s="94"/>
      <c r="KO11" s="101">
        <f t="shared" si="1"/>
        <v>1251</v>
      </c>
    </row>
    <row r="12" spans="1:301" ht="18.75" customHeight="1" thickBot="1" x14ac:dyDescent="0.3">
      <c r="A12" s="100" t="s">
        <v>637</v>
      </c>
      <c r="B12" s="119" t="str">
        <f t="shared" si="0"/>
        <v>Brooke Charter School- East Boston</v>
      </c>
      <c r="C12" s="120"/>
      <c r="D12" s="66">
        <v>1190</v>
      </c>
      <c r="E12" s="73">
        <v>1</v>
      </c>
      <c r="F12" s="74"/>
      <c r="G12" s="73">
        <v>14</v>
      </c>
      <c r="H12" s="74"/>
      <c r="I12" s="73">
        <v>7</v>
      </c>
      <c r="J12" s="74"/>
      <c r="K12" s="73">
        <v>277</v>
      </c>
      <c r="L12" s="73">
        <v>13</v>
      </c>
      <c r="M12" s="73">
        <v>12</v>
      </c>
      <c r="N12" s="74"/>
      <c r="O12" s="73">
        <v>5</v>
      </c>
      <c r="P12" s="74"/>
      <c r="Q12" s="73">
        <v>2</v>
      </c>
      <c r="R12" s="74"/>
      <c r="S12" s="74"/>
      <c r="T12" s="74"/>
      <c r="U12" s="73">
        <v>66</v>
      </c>
      <c r="V12" s="74"/>
      <c r="W12" s="74"/>
      <c r="X12" s="74"/>
      <c r="Y12" s="74"/>
      <c r="Z12" s="74"/>
      <c r="AA12" s="74"/>
      <c r="AB12" s="73">
        <v>2</v>
      </c>
      <c r="AC12" s="74"/>
      <c r="AD12" s="74"/>
      <c r="AE12" s="74"/>
      <c r="AF12" s="74"/>
      <c r="AG12" s="73">
        <v>2</v>
      </c>
      <c r="AH12" s="74"/>
      <c r="AI12" s="74"/>
      <c r="AJ12" s="74"/>
      <c r="AK12" s="74"/>
      <c r="AL12" s="73">
        <v>2</v>
      </c>
      <c r="AM12" s="73">
        <v>1</v>
      </c>
      <c r="AN12" s="74"/>
      <c r="AO12" s="74"/>
      <c r="AP12" s="74"/>
      <c r="AQ12" s="74"/>
      <c r="AR12" s="73">
        <v>2</v>
      </c>
      <c r="AS12" s="74"/>
      <c r="AT12" s="74"/>
      <c r="AU12" s="74"/>
      <c r="AV12" s="73">
        <v>3</v>
      </c>
      <c r="AW12" s="74"/>
      <c r="AX12" s="74"/>
      <c r="AY12" s="74"/>
      <c r="AZ12" s="74"/>
      <c r="BA12" s="74"/>
      <c r="BB12" s="74"/>
      <c r="BC12" s="74"/>
      <c r="BD12" s="73">
        <v>25</v>
      </c>
      <c r="BE12" s="74"/>
      <c r="BF12" s="74"/>
      <c r="BG12" s="74"/>
      <c r="BH12" s="74"/>
      <c r="BI12" s="73">
        <v>2</v>
      </c>
      <c r="BJ12" s="74"/>
      <c r="BK12" s="74"/>
      <c r="BL12" s="74"/>
      <c r="BM12" s="73">
        <v>1</v>
      </c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3">
        <v>1</v>
      </c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3">
        <v>1</v>
      </c>
      <c r="DR12" s="74"/>
      <c r="DS12" s="74"/>
      <c r="DT12" s="73">
        <v>1</v>
      </c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74"/>
      <c r="JO12" s="74"/>
      <c r="JP12" s="74"/>
      <c r="JQ12" s="74"/>
      <c r="JR12" s="74"/>
      <c r="JS12" s="74"/>
      <c r="JT12" s="74"/>
      <c r="JU12" s="74"/>
      <c r="JV12" s="74"/>
      <c r="JW12" s="74"/>
      <c r="JX12" s="74"/>
      <c r="JY12" s="74"/>
      <c r="JZ12" s="74"/>
      <c r="KA12" s="74"/>
      <c r="KB12" s="74"/>
      <c r="KC12" s="74"/>
      <c r="KD12" s="74"/>
      <c r="KE12" s="74"/>
      <c r="KF12" s="74"/>
      <c r="KG12" s="74"/>
      <c r="KH12" s="74"/>
      <c r="KI12" s="74"/>
      <c r="KJ12" s="74"/>
      <c r="KK12" s="74"/>
      <c r="KL12" s="74"/>
      <c r="KM12" s="74"/>
      <c r="KN12" s="94"/>
      <c r="KO12" s="101">
        <f t="shared" si="1"/>
        <v>1630</v>
      </c>
    </row>
    <row r="13" spans="1:301" ht="18.75" customHeight="1" thickBot="1" x14ac:dyDescent="0.3">
      <c r="A13" s="100" t="s">
        <v>651</v>
      </c>
      <c r="B13" s="119" t="str">
        <f t="shared" si="0"/>
        <v>Boston Renaissance Charter Public School</v>
      </c>
      <c r="C13" s="120"/>
      <c r="D13" s="66">
        <v>1026</v>
      </c>
      <c r="E13" s="74"/>
      <c r="F13" s="74"/>
      <c r="G13" s="73">
        <v>2</v>
      </c>
      <c r="H13" s="74"/>
      <c r="I13" s="73">
        <v>5</v>
      </c>
      <c r="J13" s="74"/>
      <c r="K13" s="73">
        <v>3</v>
      </c>
      <c r="L13" s="73">
        <v>3</v>
      </c>
      <c r="M13" s="73">
        <v>3</v>
      </c>
      <c r="N13" s="74"/>
      <c r="O13" s="73">
        <v>17</v>
      </c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3">
        <v>1</v>
      </c>
      <c r="AB13" s="73">
        <v>1</v>
      </c>
      <c r="AC13" s="74"/>
      <c r="AD13" s="74"/>
      <c r="AE13" s="74"/>
      <c r="AF13" s="74"/>
      <c r="AG13" s="74"/>
      <c r="AH13" s="74"/>
      <c r="AI13" s="74"/>
      <c r="AJ13" s="74"/>
      <c r="AK13" s="73">
        <v>1</v>
      </c>
      <c r="AL13" s="74"/>
      <c r="AM13" s="73">
        <v>1</v>
      </c>
      <c r="AN13" s="74"/>
      <c r="AO13" s="74"/>
      <c r="AP13" s="74"/>
      <c r="AQ13" s="74"/>
      <c r="AR13" s="74"/>
      <c r="AS13" s="74"/>
      <c r="AT13" s="74"/>
      <c r="AU13" s="73">
        <v>1</v>
      </c>
      <c r="AV13" s="73">
        <v>3</v>
      </c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3">
        <v>1</v>
      </c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3">
        <v>4</v>
      </c>
      <c r="DG13" s="74"/>
      <c r="DH13" s="74"/>
      <c r="DI13" s="74"/>
      <c r="DJ13" s="74"/>
      <c r="DK13" s="73">
        <v>1</v>
      </c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3">
        <v>1</v>
      </c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  <c r="IW13" s="74"/>
      <c r="IX13" s="74"/>
      <c r="IY13" s="74"/>
      <c r="IZ13" s="74"/>
      <c r="JA13" s="74"/>
      <c r="JB13" s="74"/>
      <c r="JC13" s="74"/>
      <c r="JD13" s="74"/>
      <c r="JE13" s="74"/>
      <c r="JF13" s="74"/>
      <c r="JG13" s="74"/>
      <c r="JH13" s="74"/>
      <c r="JI13" s="74"/>
      <c r="JJ13" s="74"/>
      <c r="JK13" s="74"/>
      <c r="JL13" s="74"/>
      <c r="JM13" s="74"/>
      <c r="JN13" s="74"/>
      <c r="JO13" s="74"/>
      <c r="JP13" s="74"/>
      <c r="JQ13" s="74"/>
      <c r="JR13" s="74"/>
      <c r="JS13" s="74"/>
      <c r="JT13" s="74"/>
      <c r="JU13" s="74"/>
      <c r="JV13" s="74"/>
      <c r="JW13" s="74"/>
      <c r="JX13" s="74"/>
      <c r="JY13" s="74"/>
      <c r="JZ13" s="74"/>
      <c r="KA13" s="74"/>
      <c r="KB13" s="74"/>
      <c r="KC13" s="74"/>
      <c r="KD13" s="74"/>
      <c r="KE13" s="74"/>
      <c r="KF13" s="74"/>
      <c r="KG13" s="74"/>
      <c r="KH13" s="74"/>
      <c r="KI13" s="74"/>
      <c r="KJ13" s="74"/>
      <c r="KK13" s="74"/>
      <c r="KL13" s="74"/>
      <c r="KM13" s="74"/>
      <c r="KN13" s="94"/>
      <c r="KO13" s="101">
        <f t="shared" si="1"/>
        <v>1074</v>
      </c>
    </row>
    <row r="14" spans="1:301" ht="18.75" customHeight="1" thickBot="1" x14ac:dyDescent="0.3">
      <c r="A14" s="100" t="s">
        <v>600</v>
      </c>
      <c r="B14" s="119" t="str">
        <f t="shared" si="0"/>
        <v xml:space="preserve">Boston Green Academy Horace Mann Charter School </v>
      </c>
      <c r="C14" s="120"/>
      <c r="D14" s="66">
        <v>778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9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  <c r="IW14" s="74"/>
      <c r="IX14" s="74"/>
      <c r="IY14" s="74"/>
      <c r="IZ14" s="74"/>
      <c r="JA14" s="74"/>
      <c r="JB14" s="74"/>
      <c r="JC14" s="74"/>
      <c r="JD14" s="74"/>
      <c r="JE14" s="74"/>
      <c r="JF14" s="74"/>
      <c r="JG14" s="74"/>
      <c r="JH14" s="74"/>
      <c r="JI14" s="74"/>
      <c r="JJ14" s="74"/>
      <c r="JK14" s="74"/>
      <c r="JL14" s="74"/>
      <c r="JM14" s="74"/>
      <c r="JN14" s="74"/>
      <c r="JO14" s="74"/>
      <c r="JP14" s="74"/>
      <c r="JQ14" s="74"/>
      <c r="JR14" s="74"/>
      <c r="JS14" s="74"/>
      <c r="JT14" s="74"/>
      <c r="JU14" s="74"/>
      <c r="JV14" s="74"/>
      <c r="JW14" s="74"/>
      <c r="JX14" s="74"/>
      <c r="JY14" s="74"/>
      <c r="JZ14" s="74"/>
      <c r="KA14" s="74"/>
      <c r="KB14" s="74"/>
      <c r="KC14" s="74"/>
      <c r="KD14" s="74"/>
      <c r="KE14" s="74"/>
      <c r="KF14" s="74"/>
      <c r="KG14" s="74"/>
      <c r="KH14" s="74"/>
      <c r="KI14" s="74"/>
      <c r="KJ14" s="74"/>
      <c r="KK14" s="74"/>
      <c r="KL14" s="74"/>
      <c r="KM14" s="74"/>
      <c r="KN14" s="94"/>
      <c r="KO14" s="101">
        <f t="shared" si="1"/>
        <v>778</v>
      </c>
    </row>
    <row r="15" spans="1:301" ht="18.75" customHeight="1" thickBot="1" x14ac:dyDescent="0.3">
      <c r="A15" s="100" t="s">
        <v>601</v>
      </c>
      <c r="B15" s="119" t="str">
        <f t="shared" si="0"/>
        <v>Academy of the Pacific Rim Charter Public School</v>
      </c>
      <c r="C15" s="120"/>
      <c r="D15" s="66">
        <v>751</v>
      </c>
      <c r="E15" s="74"/>
      <c r="F15" s="74"/>
      <c r="G15" s="74"/>
      <c r="H15" s="74"/>
      <c r="I15" s="73">
        <v>2</v>
      </c>
      <c r="J15" s="74"/>
      <c r="K15" s="74"/>
      <c r="L15" s="73">
        <v>1</v>
      </c>
      <c r="M15" s="74"/>
      <c r="N15" s="74"/>
      <c r="O15" s="73">
        <v>15</v>
      </c>
      <c r="P15" s="74"/>
      <c r="Q15" s="74"/>
      <c r="R15" s="74"/>
      <c r="S15" s="74"/>
      <c r="T15" s="74"/>
      <c r="U15" s="74"/>
      <c r="V15" s="74"/>
      <c r="W15" s="73">
        <v>1</v>
      </c>
      <c r="X15" s="74"/>
      <c r="Y15" s="74"/>
      <c r="Z15" s="74"/>
      <c r="AA15" s="74"/>
      <c r="AB15" s="74"/>
      <c r="AC15" s="74"/>
      <c r="AD15" s="74"/>
      <c r="AE15" s="74"/>
      <c r="AF15" s="74"/>
      <c r="AG15" s="73">
        <v>1</v>
      </c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>
        <v>1</v>
      </c>
      <c r="AT15" s="74"/>
      <c r="AU15" s="74"/>
      <c r="AV15" s="74"/>
      <c r="AW15" s="74"/>
      <c r="AX15" s="74"/>
      <c r="AY15" s="73">
        <v>1</v>
      </c>
      <c r="AZ15" s="74"/>
      <c r="BA15" s="74"/>
      <c r="BB15" s="74"/>
      <c r="BC15" s="74"/>
      <c r="BD15" s="74"/>
      <c r="BE15" s="74"/>
      <c r="BF15" s="74"/>
      <c r="BG15" s="74"/>
      <c r="BH15" s="74"/>
      <c r="BI15" s="73">
        <v>2</v>
      </c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3">
        <v>2</v>
      </c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3">
        <v>1</v>
      </c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3">
        <v>1</v>
      </c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9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  <c r="JF15" s="74"/>
      <c r="JG15" s="74"/>
      <c r="JH15" s="74"/>
      <c r="JI15" s="74"/>
      <c r="JJ15" s="74"/>
      <c r="JK15" s="74"/>
      <c r="JL15" s="74"/>
      <c r="JM15" s="74"/>
      <c r="JN15" s="74"/>
      <c r="JO15" s="74"/>
      <c r="JP15" s="74"/>
      <c r="JQ15" s="74"/>
      <c r="JR15" s="74"/>
      <c r="JS15" s="74"/>
      <c r="JT15" s="74"/>
      <c r="JU15" s="74"/>
      <c r="JV15" s="74"/>
      <c r="JW15" s="74"/>
      <c r="JX15" s="74"/>
      <c r="JY15" s="74"/>
      <c r="JZ15" s="74"/>
      <c r="KA15" s="74"/>
      <c r="KB15" s="74"/>
      <c r="KC15" s="74"/>
      <c r="KD15" s="74"/>
      <c r="KE15" s="74"/>
      <c r="KF15" s="74"/>
      <c r="KG15" s="74"/>
      <c r="KH15" s="74"/>
      <c r="KI15" s="74"/>
      <c r="KJ15" s="74"/>
      <c r="KK15" s="74"/>
      <c r="KL15" s="74"/>
      <c r="KM15" s="74"/>
      <c r="KN15" s="94"/>
      <c r="KO15" s="101">
        <f t="shared" si="1"/>
        <v>779</v>
      </c>
    </row>
    <row r="16" spans="1:301" ht="18.75" customHeight="1" thickBot="1" x14ac:dyDescent="0.3">
      <c r="A16" s="100" t="s">
        <v>646</v>
      </c>
      <c r="B16" s="119" t="str">
        <f t="shared" si="0"/>
        <v>Dorchester Collegiate Academy Charter School</v>
      </c>
      <c r="C16" s="120"/>
      <c r="D16" s="66">
        <v>725</v>
      </c>
      <c r="E16" s="74"/>
      <c r="F16" s="74"/>
      <c r="G16" s="73">
        <v>1</v>
      </c>
      <c r="H16" s="74"/>
      <c r="I16" s="74"/>
      <c r="J16" s="74"/>
      <c r="K16" s="74"/>
      <c r="L16" s="74"/>
      <c r="M16" s="73">
        <v>1</v>
      </c>
      <c r="N16" s="74"/>
      <c r="O16" s="73">
        <v>1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3">
        <v>1</v>
      </c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>
        <v>1</v>
      </c>
      <c r="AT16" s="74"/>
      <c r="AU16" s="74"/>
      <c r="AV16" s="73">
        <v>1</v>
      </c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4"/>
      <c r="JO16" s="74"/>
      <c r="JP16" s="74"/>
      <c r="JQ16" s="74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74"/>
      <c r="KC16" s="74"/>
      <c r="KD16" s="74"/>
      <c r="KE16" s="74"/>
      <c r="KF16" s="74"/>
      <c r="KG16" s="74"/>
      <c r="KH16" s="74"/>
      <c r="KI16" s="74"/>
      <c r="KJ16" s="74"/>
      <c r="KK16" s="74"/>
      <c r="KL16" s="74"/>
      <c r="KM16" s="74"/>
      <c r="KN16" s="94"/>
      <c r="KO16" s="101">
        <f t="shared" si="1"/>
        <v>731</v>
      </c>
    </row>
    <row r="17" spans="1:301" ht="18.75" customHeight="1" thickBot="1" x14ac:dyDescent="0.3">
      <c r="A17" s="100" t="s">
        <v>605</v>
      </c>
      <c r="B17" s="119" t="str">
        <f t="shared" si="0"/>
        <v>Boston Preparatory Charter Public School</v>
      </c>
      <c r="C17" s="120"/>
      <c r="D17" s="66">
        <v>713</v>
      </c>
      <c r="E17" s="73">
        <v>1</v>
      </c>
      <c r="F17" s="74"/>
      <c r="G17" s="73">
        <v>1</v>
      </c>
      <c r="H17" s="74"/>
      <c r="I17" s="73">
        <v>6</v>
      </c>
      <c r="J17" s="74"/>
      <c r="K17" s="74"/>
      <c r="L17" s="74"/>
      <c r="M17" s="73">
        <v>1</v>
      </c>
      <c r="N17" s="74"/>
      <c r="O17" s="73">
        <v>7</v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3">
        <v>1</v>
      </c>
      <c r="AG17" s="73">
        <v>1</v>
      </c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>
        <v>1</v>
      </c>
      <c r="AT17" s="74"/>
      <c r="AU17" s="74"/>
      <c r="AV17" s="73">
        <v>1</v>
      </c>
      <c r="AW17" s="74"/>
      <c r="AX17" s="74"/>
      <c r="AY17" s="74"/>
      <c r="AZ17" s="74"/>
      <c r="BA17" s="74"/>
      <c r="BB17" s="74"/>
      <c r="BC17" s="74"/>
      <c r="BD17" s="73">
        <v>1</v>
      </c>
      <c r="BE17" s="74"/>
      <c r="BF17" s="74"/>
      <c r="BG17" s="73">
        <v>1</v>
      </c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3">
        <v>1</v>
      </c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3">
        <v>1</v>
      </c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3">
        <v>1</v>
      </c>
      <c r="DS17" s="74"/>
      <c r="DT17" s="74"/>
      <c r="DU17" s="73">
        <v>1</v>
      </c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3">
        <v>2</v>
      </c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3">
        <v>1</v>
      </c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9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3">
        <v>1</v>
      </c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  <c r="IY17" s="74"/>
      <c r="IZ17" s="74"/>
      <c r="JA17" s="74"/>
      <c r="JB17" s="74"/>
      <c r="JC17" s="74"/>
      <c r="JD17" s="74"/>
      <c r="JE17" s="74"/>
      <c r="JF17" s="74"/>
      <c r="JG17" s="74"/>
      <c r="JH17" s="74"/>
      <c r="JI17" s="74"/>
      <c r="JJ17" s="74"/>
      <c r="JK17" s="74"/>
      <c r="JL17" s="73">
        <v>1</v>
      </c>
      <c r="JM17" s="74"/>
      <c r="JN17" s="74"/>
      <c r="JO17" s="74"/>
      <c r="JP17" s="74"/>
      <c r="JQ17" s="74"/>
      <c r="JR17" s="74"/>
      <c r="JS17" s="74"/>
      <c r="JT17" s="74"/>
      <c r="JU17" s="74"/>
      <c r="JV17" s="74"/>
      <c r="JW17" s="74"/>
      <c r="JX17" s="74"/>
      <c r="JY17" s="74"/>
      <c r="JZ17" s="74"/>
      <c r="KA17" s="74"/>
      <c r="KB17" s="74"/>
      <c r="KC17" s="74"/>
      <c r="KD17" s="74"/>
      <c r="KE17" s="74"/>
      <c r="KF17" s="74"/>
      <c r="KG17" s="74"/>
      <c r="KH17" s="74"/>
      <c r="KI17" s="74"/>
      <c r="KJ17" s="74"/>
      <c r="KK17" s="74"/>
      <c r="KL17" s="74"/>
      <c r="KM17" s="74"/>
      <c r="KN17" s="94"/>
      <c r="KO17" s="101">
        <f t="shared" si="1"/>
        <v>744</v>
      </c>
    </row>
    <row r="18" spans="1:301" ht="18.75" customHeight="1" thickBot="1" x14ac:dyDescent="0.3">
      <c r="A18" s="100" t="s">
        <v>654</v>
      </c>
      <c r="B18" s="119" t="str">
        <f t="shared" si="0"/>
        <v>Roxbury Preparatory Charter School</v>
      </c>
      <c r="C18" s="120"/>
      <c r="D18" s="66">
        <v>689</v>
      </c>
      <c r="E18" s="74"/>
      <c r="F18" s="74"/>
      <c r="G18" s="73">
        <v>1</v>
      </c>
      <c r="H18" s="74"/>
      <c r="I18" s="73">
        <v>1</v>
      </c>
      <c r="J18" s="74"/>
      <c r="K18" s="74"/>
      <c r="L18" s="74"/>
      <c r="M18" s="74"/>
      <c r="N18" s="74"/>
      <c r="O18" s="73">
        <v>9</v>
      </c>
      <c r="P18" s="74"/>
      <c r="Q18" s="74"/>
      <c r="R18" s="74"/>
      <c r="S18" s="74"/>
      <c r="T18" s="74"/>
      <c r="U18" s="73">
        <v>1</v>
      </c>
      <c r="V18" s="74"/>
      <c r="W18" s="73">
        <v>1</v>
      </c>
      <c r="X18" s="74"/>
      <c r="Y18" s="74"/>
      <c r="Z18" s="74"/>
      <c r="AA18" s="74"/>
      <c r="AB18" s="74"/>
      <c r="AC18" s="74"/>
      <c r="AD18" s="74"/>
      <c r="AE18" s="74"/>
      <c r="AF18" s="74"/>
      <c r="AG18" s="73">
        <v>1</v>
      </c>
      <c r="AH18" s="74"/>
      <c r="AI18" s="74"/>
      <c r="AJ18" s="74"/>
      <c r="AK18" s="73">
        <v>1</v>
      </c>
      <c r="AL18" s="74"/>
      <c r="AM18" s="74"/>
      <c r="AN18" s="74"/>
      <c r="AO18" s="74"/>
      <c r="AP18" s="74"/>
      <c r="AQ18" s="74"/>
      <c r="AR18" s="74"/>
      <c r="AS18" s="73">
        <v>1</v>
      </c>
      <c r="AT18" s="74"/>
      <c r="AU18" s="74"/>
      <c r="AV18" s="73">
        <v>1</v>
      </c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  <c r="IY18" s="74"/>
      <c r="IZ18" s="74"/>
      <c r="JA18" s="74"/>
      <c r="JB18" s="74"/>
      <c r="JC18" s="74"/>
      <c r="JD18" s="74"/>
      <c r="JE18" s="74"/>
      <c r="JF18" s="74"/>
      <c r="JG18" s="74"/>
      <c r="JH18" s="74"/>
      <c r="JI18" s="74"/>
      <c r="JJ18" s="74"/>
      <c r="JK18" s="74"/>
      <c r="JL18" s="74"/>
      <c r="JM18" s="74"/>
      <c r="JN18" s="74"/>
      <c r="JO18" s="74"/>
      <c r="JP18" s="74"/>
      <c r="JQ18" s="74"/>
      <c r="JR18" s="74"/>
      <c r="JS18" s="74"/>
      <c r="JT18" s="74"/>
      <c r="JU18" s="74"/>
      <c r="JV18" s="74"/>
      <c r="JW18" s="74"/>
      <c r="JX18" s="74"/>
      <c r="JY18" s="74"/>
      <c r="JZ18" s="74"/>
      <c r="KA18" s="74"/>
      <c r="KB18" s="74"/>
      <c r="KC18" s="74"/>
      <c r="KD18" s="74"/>
      <c r="KE18" s="74"/>
      <c r="KF18" s="74"/>
      <c r="KG18" s="74"/>
      <c r="KH18" s="74"/>
      <c r="KI18" s="74"/>
      <c r="KJ18" s="74"/>
      <c r="KK18" s="74"/>
      <c r="KL18" s="74"/>
      <c r="KM18" s="74"/>
      <c r="KN18" s="94"/>
      <c r="KO18" s="101">
        <f t="shared" si="1"/>
        <v>706</v>
      </c>
    </row>
    <row r="19" spans="1:301" ht="18.75" customHeight="1" thickBot="1" x14ac:dyDescent="0.3">
      <c r="A19" s="100" t="s">
        <v>670</v>
      </c>
      <c r="B19" s="119" t="str">
        <f t="shared" si="0"/>
        <v>City On A Hill Charter Public School II</v>
      </c>
      <c r="C19" s="120"/>
      <c r="D19" s="66">
        <v>647</v>
      </c>
      <c r="E19" s="74"/>
      <c r="F19" s="74"/>
      <c r="G19" s="73">
        <v>1</v>
      </c>
      <c r="H19" s="74"/>
      <c r="I19" s="73">
        <v>3</v>
      </c>
      <c r="J19" s="74"/>
      <c r="K19" s="73">
        <v>9</v>
      </c>
      <c r="L19" s="73">
        <v>1</v>
      </c>
      <c r="M19" s="74"/>
      <c r="N19" s="74"/>
      <c r="O19" s="73">
        <v>11</v>
      </c>
      <c r="P19" s="74"/>
      <c r="Q19" s="74"/>
      <c r="R19" s="74"/>
      <c r="S19" s="74"/>
      <c r="T19" s="74"/>
      <c r="U19" s="73">
        <v>3</v>
      </c>
      <c r="V19" s="74"/>
      <c r="W19" s="74"/>
      <c r="X19" s="74"/>
      <c r="Y19" s="74"/>
      <c r="Z19" s="74"/>
      <c r="AA19" s="73">
        <v>2</v>
      </c>
      <c r="AB19" s="74"/>
      <c r="AC19" s="74"/>
      <c r="AD19" s="74"/>
      <c r="AE19" s="74"/>
      <c r="AF19" s="74"/>
      <c r="AG19" s="74"/>
      <c r="AH19" s="74"/>
      <c r="AI19" s="74"/>
      <c r="AJ19" s="74"/>
      <c r="AK19" s="73">
        <v>2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3">
        <v>1</v>
      </c>
      <c r="AW19" s="74"/>
      <c r="AX19" s="74"/>
      <c r="AY19" s="74"/>
      <c r="AZ19" s="74"/>
      <c r="BA19" s="74"/>
      <c r="BB19" s="74"/>
      <c r="BC19" s="74"/>
      <c r="BD19" s="73">
        <v>1</v>
      </c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3">
        <v>1</v>
      </c>
      <c r="CH19" s="74"/>
      <c r="CI19" s="74"/>
      <c r="CJ19" s="74"/>
      <c r="CK19" s="74"/>
      <c r="CL19" s="74"/>
      <c r="CM19" s="74"/>
      <c r="CN19" s="73">
        <v>1</v>
      </c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  <c r="IY19" s="74"/>
      <c r="IZ19" s="74"/>
      <c r="JA19" s="74"/>
      <c r="JB19" s="74"/>
      <c r="JC19" s="74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4"/>
      <c r="JO19" s="74"/>
      <c r="JP19" s="74"/>
      <c r="JQ19" s="74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4"/>
      <c r="KC19" s="74"/>
      <c r="KD19" s="74"/>
      <c r="KE19" s="74"/>
      <c r="KF19" s="74"/>
      <c r="KG19" s="74"/>
      <c r="KH19" s="74"/>
      <c r="KI19" s="74"/>
      <c r="KJ19" s="74"/>
      <c r="KK19" s="74"/>
      <c r="KL19" s="74"/>
      <c r="KM19" s="74"/>
      <c r="KN19" s="94"/>
      <c r="KO19" s="101">
        <f t="shared" si="1"/>
        <v>683</v>
      </c>
    </row>
    <row r="20" spans="1:301" ht="18.75" customHeight="1" thickBot="1" x14ac:dyDescent="0.3">
      <c r="A20" s="100" t="s">
        <v>620</v>
      </c>
      <c r="B20" s="119" t="str">
        <f t="shared" si="0"/>
        <v>City On A Hill Charter Public School</v>
      </c>
      <c r="C20" s="120"/>
      <c r="D20" s="66">
        <v>629</v>
      </c>
      <c r="E20" s="74"/>
      <c r="F20" s="74"/>
      <c r="G20" s="73">
        <v>1</v>
      </c>
      <c r="H20" s="74"/>
      <c r="I20" s="73">
        <v>3</v>
      </c>
      <c r="J20" s="74"/>
      <c r="K20" s="73">
        <v>10</v>
      </c>
      <c r="L20" s="73">
        <v>1</v>
      </c>
      <c r="M20" s="74"/>
      <c r="N20" s="74"/>
      <c r="O20" s="73">
        <v>11</v>
      </c>
      <c r="P20" s="74"/>
      <c r="Q20" s="74"/>
      <c r="R20" s="74"/>
      <c r="S20" s="74"/>
      <c r="T20" s="74"/>
      <c r="U20" s="73">
        <v>3</v>
      </c>
      <c r="V20" s="74"/>
      <c r="W20" s="74"/>
      <c r="X20" s="74"/>
      <c r="Y20" s="74"/>
      <c r="Z20" s="74"/>
      <c r="AA20" s="73">
        <v>2</v>
      </c>
      <c r="AB20" s="74"/>
      <c r="AC20" s="74"/>
      <c r="AD20" s="74"/>
      <c r="AE20" s="74"/>
      <c r="AF20" s="74"/>
      <c r="AG20" s="74"/>
      <c r="AH20" s="74"/>
      <c r="AI20" s="74"/>
      <c r="AJ20" s="74"/>
      <c r="AK20" s="73">
        <v>2</v>
      </c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3">
        <v>1</v>
      </c>
      <c r="AW20" s="74"/>
      <c r="AX20" s="74"/>
      <c r="AY20" s="74"/>
      <c r="AZ20" s="74"/>
      <c r="BA20" s="74"/>
      <c r="BB20" s="74"/>
      <c r="BC20" s="74"/>
      <c r="BD20" s="73">
        <v>1</v>
      </c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3">
        <v>1</v>
      </c>
      <c r="CH20" s="74"/>
      <c r="CI20" s="74"/>
      <c r="CJ20" s="74"/>
      <c r="CK20" s="74"/>
      <c r="CL20" s="74"/>
      <c r="CM20" s="74"/>
      <c r="CN20" s="73">
        <v>1</v>
      </c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74"/>
      <c r="JA20" s="74"/>
      <c r="JB20" s="74"/>
      <c r="JC20" s="74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74"/>
      <c r="JO20" s="74"/>
      <c r="JP20" s="74"/>
      <c r="JQ20" s="74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74"/>
      <c r="KC20" s="74"/>
      <c r="KD20" s="74"/>
      <c r="KE20" s="74"/>
      <c r="KF20" s="74"/>
      <c r="KG20" s="74"/>
      <c r="KH20" s="74"/>
      <c r="KI20" s="74"/>
      <c r="KJ20" s="74"/>
      <c r="KK20" s="74"/>
      <c r="KL20" s="74"/>
      <c r="KM20" s="74"/>
      <c r="KN20" s="94"/>
      <c r="KO20" s="101">
        <f t="shared" si="1"/>
        <v>666</v>
      </c>
    </row>
    <row r="21" spans="1:301" ht="18.75" customHeight="1" thickBot="1" x14ac:dyDescent="0.3">
      <c r="A21" s="100" t="s">
        <v>597</v>
      </c>
      <c r="B21" s="119" t="str">
        <f t="shared" si="0"/>
        <v>Dudley Street Neighborhod Public Charter School</v>
      </c>
      <c r="C21" s="120"/>
      <c r="D21" s="66">
        <v>619</v>
      </c>
      <c r="E21" s="74"/>
      <c r="F21" s="74"/>
      <c r="G21" s="74"/>
      <c r="H21" s="74"/>
      <c r="I21" s="74"/>
      <c r="J21" s="74"/>
      <c r="K21" s="73">
        <v>1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3">
        <v>1</v>
      </c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9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3">
        <v>1</v>
      </c>
      <c r="IR21" s="74"/>
      <c r="IS21" s="74"/>
      <c r="IT21" s="74"/>
      <c r="IU21" s="74"/>
      <c r="IV21" s="74"/>
      <c r="IW21" s="74"/>
      <c r="IX21" s="74"/>
      <c r="IY21" s="74"/>
      <c r="IZ21" s="74"/>
      <c r="JA21" s="74"/>
      <c r="JB21" s="74"/>
      <c r="JC21" s="74"/>
      <c r="JD21" s="74"/>
      <c r="JE21" s="74"/>
      <c r="JF21" s="74"/>
      <c r="JG21" s="74"/>
      <c r="JH21" s="74"/>
      <c r="JI21" s="74"/>
      <c r="JJ21" s="74"/>
      <c r="JK21" s="74"/>
      <c r="JL21" s="74"/>
      <c r="JM21" s="74"/>
      <c r="JN21" s="74"/>
      <c r="JO21" s="74"/>
      <c r="JP21" s="74"/>
      <c r="JQ21" s="74"/>
      <c r="JR21" s="74"/>
      <c r="JS21" s="74"/>
      <c r="JT21" s="74"/>
      <c r="JU21" s="74"/>
      <c r="JV21" s="74"/>
      <c r="JW21" s="74"/>
      <c r="JX21" s="74"/>
      <c r="JY21" s="74"/>
      <c r="JZ21" s="74"/>
      <c r="KA21" s="74"/>
      <c r="KB21" s="74"/>
      <c r="KC21" s="74"/>
      <c r="KD21" s="74"/>
      <c r="KE21" s="74"/>
      <c r="KF21" s="74"/>
      <c r="KG21" s="74"/>
      <c r="KH21" s="74"/>
      <c r="KI21" s="74"/>
      <c r="KJ21" s="74"/>
      <c r="KK21" s="74"/>
      <c r="KL21" s="74"/>
      <c r="KM21" s="74"/>
      <c r="KN21" s="94"/>
      <c r="KO21" s="101">
        <f t="shared" si="1"/>
        <v>622</v>
      </c>
    </row>
    <row r="22" spans="1:301" ht="18.75" customHeight="1" thickBot="1" x14ac:dyDescent="0.3">
      <c r="A22" s="100" t="s">
        <v>657</v>
      </c>
      <c r="B22" s="119" t="str">
        <f t="shared" si="0"/>
        <v>Prospect Hill Academy Charter School</v>
      </c>
      <c r="C22" s="120"/>
      <c r="D22" s="66">
        <v>344</v>
      </c>
      <c r="E22" s="74"/>
      <c r="F22" s="74"/>
      <c r="G22" s="73">
        <v>37</v>
      </c>
      <c r="H22" s="73">
        <v>1</v>
      </c>
      <c r="I22" s="73">
        <v>13</v>
      </c>
      <c r="J22" s="74"/>
      <c r="K22" s="73">
        <v>11</v>
      </c>
      <c r="L22" s="73">
        <v>7</v>
      </c>
      <c r="M22" s="73">
        <v>36</v>
      </c>
      <c r="N22" s="73">
        <v>2</v>
      </c>
      <c r="O22" s="73">
        <v>4</v>
      </c>
      <c r="P22" s="74"/>
      <c r="Q22" s="73">
        <v>47</v>
      </c>
      <c r="R22" s="74"/>
      <c r="S22" s="74"/>
      <c r="T22" s="74"/>
      <c r="U22" s="73">
        <v>19</v>
      </c>
      <c r="V22" s="74"/>
      <c r="W22" s="73">
        <v>2</v>
      </c>
      <c r="X22" s="74"/>
      <c r="Y22" s="74"/>
      <c r="Z22" s="74"/>
      <c r="AA22" s="74"/>
      <c r="AB22" s="73">
        <v>1</v>
      </c>
      <c r="AC22" s="74"/>
      <c r="AD22" s="74"/>
      <c r="AE22" s="74"/>
      <c r="AF22" s="74"/>
      <c r="AG22" s="73">
        <v>129</v>
      </c>
      <c r="AH22" s="74"/>
      <c r="AI22" s="73">
        <v>1</v>
      </c>
      <c r="AJ22" s="74"/>
      <c r="AK22" s="74"/>
      <c r="AL22" s="73">
        <v>5</v>
      </c>
      <c r="AM22" s="73">
        <v>71</v>
      </c>
      <c r="AN22" s="74"/>
      <c r="AO22" s="74"/>
      <c r="AP22" s="73">
        <v>1</v>
      </c>
      <c r="AQ22" s="74"/>
      <c r="AR22" s="73">
        <v>2</v>
      </c>
      <c r="AS22" s="73">
        <v>1</v>
      </c>
      <c r="AT22" s="74"/>
      <c r="AU22" s="73">
        <v>2</v>
      </c>
      <c r="AV22" s="73">
        <v>5</v>
      </c>
      <c r="AW22" s="74"/>
      <c r="AX22" s="74"/>
      <c r="AY22" s="74"/>
      <c r="AZ22" s="74"/>
      <c r="BA22" s="74"/>
      <c r="BB22" s="74"/>
      <c r="BC22" s="74"/>
      <c r="BD22" s="73">
        <v>5</v>
      </c>
      <c r="BE22" s="74"/>
      <c r="BF22" s="74"/>
      <c r="BG22" s="73">
        <v>1</v>
      </c>
      <c r="BH22" s="74"/>
      <c r="BI22" s="73">
        <v>1</v>
      </c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3">
        <v>1</v>
      </c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3">
        <v>5</v>
      </c>
      <c r="CO22" s="74"/>
      <c r="CP22" s="74"/>
      <c r="CQ22" s="74"/>
      <c r="CR22" s="74"/>
      <c r="CS22" s="74"/>
      <c r="CT22" s="74"/>
      <c r="CU22" s="74"/>
      <c r="CV22" s="74"/>
      <c r="CW22" s="73">
        <v>2</v>
      </c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3">
        <v>2</v>
      </c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3">
        <v>4</v>
      </c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3">
        <v>1</v>
      </c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3">
        <v>2</v>
      </c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3">
        <v>1</v>
      </c>
      <c r="IN22" s="74"/>
      <c r="IO22" s="74"/>
      <c r="IP22" s="74"/>
      <c r="IQ22" s="74"/>
      <c r="IR22" s="74"/>
      <c r="IS22" s="74"/>
      <c r="IT22" s="74"/>
      <c r="IU22" s="74"/>
      <c r="IV22" s="74"/>
      <c r="IW22" s="74"/>
      <c r="IX22" s="74"/>
      <c r="IY22" s="74"/>
      <c r="IZ22" s="74"/>
      <c r="JA22" s="74"/>
      <c r="JB22" s="74"/>
      <c r="JC22" s="74"/>
      <c r="JD22" s="74"/>
      <c r="JE22" s="74"/>
      <c r="JF22" s="74"/>
      <c r="JG22" s="74"/>
      <c r="JH22" s="74"/>
      <c r="JI22" s="74"/>
      <c r="JJ22" s="74"/>
      <c r="JK22" s="74"/>
      <c r="JL22" s="74"/>
      <c r="JM22" s="74"/>
      <c r="JN22" s="74"/>
      <c r="JO22" s="74"/>
      <c r="JP22" s="74"/>
      <c r="JQ22" s="74"/>
      <c r="JR22" s="74"/>
      <c r="JS22" s="74"/>
      <c r="JT22" s="74"/>
      <c r="JU22" s="74"/>
      <c r="JV22" s="74"/>
      <c r="JW22" s="74"/>
      <c r="JX22" s="74"/>
      <c r="JY22" s="74"/>
      <c r="JZ22" s="74"/>
      <c r="KA22" s="74"/>
      <c r="KB22" s="74"/>
      <c r="KC22" s="74"/>
      <c r="KD22" s="74"/>
      <c r="KE22" s="74"/>
      <c r="KF22" s="74"/>
      <c r="KG22" s="74"/>
      <c r="KH22" s="74"/>
      <c r="KI22" s="74"/>
      <c r="KJ22" s="74"/>
      <c r="KK22" s="74"/>
      <c r="KL22" s="74"/>
      <c r="KM22" s="74"/>
      <c r="KN22" s="94"/>
      <c r="KO22" s="101">
        <f t="shared" si="1"/>
        <v>766</v>
      </c>
    </row>
    <row r="23" spans="1:301" ht="18.75" customHeight="1" thickBot="1" x14ac:dyDescent="0.3">
      <c r="A23" s="100" t="s">
        <v>640</v>
      </c>
      <c r="B23" s="119" t="str">
        <f t="shared" si="0"/>
        <v>KIPP Academy Boston Charter School</v>
      </c>
      <c r="C23" s="120"/>
      <c r="D23" s="66">
        <v>312</v>
      </c>
      <c r="E23" s="74"/>
      <c r="F23" s="74"/>
      <c r="G23" s="74"/>
      <c r="H23" s="74"/>
      <c r="I23" s="73">
        <v>1</v>
      </c>
      <c r="J23" s="74"/>
      <c r="K23" s="74"/>
      <c r="L23" s="73">
        <v>5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3">
        <v>1</v>
      </c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>
        <v>1</v>
      </c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  <c r="IT23" s="74"/>
      <c r="IU23" s="74"/>
      <c r="IV23" s="74"/>
      <c r="IW23" s="74"/>
      <c r="IX23" s="74"/>
      <c r="IY23" s="74"/>
      <c r="IZ23" s="74"/>
      <c r="JA23" s="74"/>
      <c r="JB23" s="74"/>
      <c r="JC23" s="74"/>
      <c r="JD23" s="74"/>
      <c r="JE23" s="74"/>
      <c r="JF23" s="74"/>
      <c r="JG23" s="74"/>
      <c r="JH23" s="74"/>
      <c r="JI23" s="74"/>
      <c r="JJ23" s="74"/>
      <c r="JK23" s="74"/>
      <c r="JL23" s="74"/>
      <c r="JM23" s="74"/>
      <c r="JN23" s="74"/>
      <c r="JO23" s="74"/>
      <c r="JP23" s="74"/>
      <c r="JQ23" s="74"/>
      <c r="JR23" s="74"/>
      <c r="JS23" s="74"/>
      <c r="JT23" s="74"/>
      <c r="JU23" s="74"/>
      <c r="JV23" s="74"/>
      <c r="JW23" s="74"/>
      <c r="JX23" s="74"/>
      <c r="JY23" s="74"/>
      <c r="JZ23" s="74"/>
      <c r="KA23" s="74"/>
      <c r="KB23" s="74"/>
      <c r="KC23" s="74"/>
      <c r="KD23" s="74"/>
      <c r="KE23" s="74"/>
      <c r="KF23" s="74"/>
      <c r="KG23" s="74"/>
      <c r="KH23" s="74"/>
      <c r="KI23" s="74"/>
      <c r="KJ23" s="74"/>
      <c r="KK23" s="74"/>
      <c r="KL23" s="74"/>
      <c r="KM23" s="74"/>
      <c r="KN23" s="94"/>
      <c r="KO23" s="101">
        <f t="shared" si="1"/>
        <v>320</v>
      </c>
    </row>
    <row r="24" spans="1:301" ht="18.75" customHeight="1" thickBot="1" x14ac:dyDescent="0.3">
      <c r="A24" s="100" t="s">
        <v>619</v>
      </c>
      <c r="B24" s="119" t="str">
        <f t="shared" si="0"/>
        <v>Community Charter School of Cambridge</v>
      </c>
      <c r="C24" s="120"/>
      <c r="D24" s="66">
        <v>258</v>
      </c>
      <c r="E24" s="74"/>
      <c r="F24" s="74"/>
      <c r="G24" s="73">
        <v>9</v>
      </c>
      <c r="H24" s="74"/>
      <c r="I24" s="73">
        <v>2</v>
      </c>
      <c r="J24" s="74"/>
      <c r="K24" s="73">
        <v>9</v>
      </c>
      <c r="L24" s="73">
        <v>3</v>
      </c>
      <c r="M24" s="73">
        <v>3</v>
      </c>
      <c r="N24" s="74"/>
      <c r="O24" s="73">
        <v>9</v>
      </c>
      <c r="P24" s="74"/>
      <c r="Q24" s="73">
        <v>11</v>
      </c>
      <c r="R24" s="74"/>
      <c r="S24" s="74"/>
      <c r="T24" s="74"/>
      <c r="U24" s="73">
        <v>2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3">
        <v>1</v>
      </c>
      <c r="AG24" s="73">
        <v>2</v>
      </c>
      <c r="AH24" s="74"/>
      <c r="AI24" s="74"/>
      <c r="AJ24" s="74"/>
      <c r="AK24" s="73">
        <v>2</v>
      </c>
      <c r="AL24" s="73">
        <v>1</v>
      </c>
      <c r="AM24" s="74"/>
      <c r="AN24" s="74"/>
      <c r="AO24" s="74"/>
      <c r="AP24" s="74"/>
      <c r="AQ24" s="74"/>
      <c r="AR24" s="74"/>
      <c r="AS24" s="73">
        <v>1</v>
      </c>
      <c r="AT24" s="74"/>
      <c r="AU24" s="74"/>
      <c r="AV24" s="73">
        <v>1</v>
      </c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3">
        <v>1</v>
      </c>
      <c r="BH24" s="74"/>
      <c r="BI24" s="74"/>
      <c r="BJ24" s="74"/>
      <c r="BK24" s="74"/>
      <c r="BL24" s="74"/>
      <c r="BM24" s="73">
        <v>1</v>
      </c>
      <c r="BN24" s="74"/>
      <c r="BO24" s="74"/>
      <c r="BP24" s="74"/>
      <c r="BQ24" s="74"/>
      <c r="BR24" s="74"/>
      <c r="BS24" s="73">
        <v>1</v>
      </c>
      <c r="BT24" s="74"/>
      <c r="BU24" s="74"/>
      <c r="BV24" s="74"/>
      <c r="BW24" s="74"/>
      <c r="BX24" s="74"/>
      <c r="BY24" s="74"/>
      <c r="BZ24" s="74"/>
      <c r="CA24" s="73">
        <v>1</v>
      </c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3">
        <v>1</v>
      </c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3">
        <v>2</v>
      </c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3">
        <v>3</v>
      </c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3">
        <v>1</v>
      </c>
      <c r="GP24" s="74"/>
      <c r="GQ24" s="74"/>
      <c r="GR24" s="73">
        <v>1</v>
      </c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  <c r="IR24" s="74"/>
      <c r="IS24" s="74"/>
      <c r="IT24" s="74"/>
      <c r="IU24" s="74"/>
      <c r="IV24" s="74"/>
      <c r="IW24" s="74"/>
      <c r="IX24" s="74"/>
      <c r="IY24" s="73">
        <v>1</v>
      </c>
      <c r="IZ24" s="74"/>
      <c r="JA24" s="74"/>
      <c r="JB24" s="74"/>
      <c r="JC24" s="74"/>
      <c r="JD24" s="74"/>
      <c r="JE24" s="74"/>
      <c r="JF24" s="74"/>
      <c r="JG24" s="74"/>
      <c r="JH24" s="74"/>
      <c r="JI24" s="74"/>
      <c r="JJ24" s="74"/>
      <c r="JK24" s="74"/>
      <c r="JL24" s="74"/>
      <c r="JM24" s="74"/>
      <c r="JN24" s="74"/>
      <c r="JO24" s="74"/>
      <c r="JP24" s="74"/>
      <c r="JQ24" s="74"/>
      <c r="JR24" s="74"/>
      <c r="JS24" s="74"/>
      <c r="JT24" s="74"/>
      <c r="JU24" s="74"/>
      <c r="JV24" s="74"/>
      <c r="JW24" s="74"/>
      <c r="JX24" s="74"/>
      <c r="JY24" s="74"/>
      <c r="JZ24" s="74"/>
      <c r="KA24" s="74"/>
      <c r="KB24" s="74"/>
      <c r="KC24" s="74"/>
      <c r="KD24" s="74"/>
      <c r="KE24" s="74"/>
      <c r="KF24" s="74"/>
      <c r="KG24" s="74"/>
      <c r="KH24" s="74"/>
      <c r="KI24" s="74"/>
      <c r="KJ24" s="74"/>
      <c r="KK24" s="74"/>
      <c r="KL24" s="74"/>
      <c r="KM24" s="74"/>
      <c r="KN24" s="94"/>
      <c r="KO24" s="101">
        <f t="shared" si="1"/>
        <v>327</v>
      </c>
    </row>
    <row r="25" spans="1:301" ht="18.75" customHeight="1" thickBot="1" x14ac:dyDescent="0.3">
      <c r="A25" s="100" t="s">
        <v>650</v>
      </c>
      <c r="B25" s="119" t="str">
        <f t="shared" si="0"/>
        <v>UP Academy Charter School of Boston</v>
      </c>
      <c r="C25" s="120"/>
      <c r="D25" s="66">
        <v>202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3">
        <v>1</v>
      </c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>
        <v>1</v>
      </c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  <c r="IV25" s="74"/>
      <c r="IW25" s="74"/>
      <c r="IX25" s="74"/>
      <c r="IY25" s="74"/>
      <c r="IZ25" s="74"/>
      <c r="JA25" s="74"/>
      <c r="JB25" s="74"/>
      <c r="JC25" s="74"/>
      <c r="JD25" s="74"/>
      <c r="JE25" s="74"/>
      <c r="JF25" s="74"/>
      <c r="JG25" s="74"/>
      <c r="JH25" s="74"/>
      <c r="JI25" s="74"/>
      <c r="JJ25" s="74"/>
      <c r="JK25" s="74"/>
      <c r="JL25" s="74"/>
      <c r="JM25" s="74"/>
      <c r="JN25" s="74"/>
      <c r="JO25" s="74"/>
      <c r="JP25" s="74"/>
      <c r="JQ25" s="74"/>
      <c r="JR25" s="74"/>
      <c r="JS25" s="74"/>
      <c r="JT25" s="74"/>
      <c r="JU25" s="74"/>
      <c r="JV25" s="74"/>
      <c r="JW25" s="74"/>
      <c r="JX25" s="74"/>
      <c r="JY25" s="74"/>
      <c r="JZ25" s="74"/>
      <c r="KA25" s="74"/>
      <c r="KB25" s="74"/>
      <c r="KC25" s="74"/>
      <c r="KD25" s="74"/>
      <c r="KE25" s="74"/>
      <c r="KF25" s="74"/>
      <c r="KG25" s="74"/>
      <c r="KH25" s="74"/>
      <c r="KI25" s="74"/>
      <c r="KJ25" s="74"/>
      <c r="KK25" s="74"/>
      <c r="KL25" s="74"/>
      <c r="KM25" s="74"/>
      <c r="KN25" s="94"/>
      <c r="KO25" s="101">
        <f t="shared" si="1"/>
        <v>204</v>
      </c>
    </row>
    <row r="26" spans="1:301" ht="18.75" customHeight="1" thickBot="1" x14ac:dyDescent="0.3">
      <c r="A26" s="100" t="s">
        <v>609</v>
      </c>
      <c r="B26" s="119" t="str">
        <f t="shared" si="0"/>
        <v>Benjamin Banneker Charter Public School</v>
      </c>
      <c r="C26" s="120"/>
      <c r="D26" s="66">
        <v>200</v>
      </c>
      <c r="E26" s="74"/>
      <c r="F26" s="74"/>
      <c r="G26" s="73">
        <v>29</v>
      </c>
      <c r="H26" s="74"/>
      <c r="I26" s="73">
        <v>6</v>
      </c>
      <c r="J26" s="74"/>
      <c r="K26" s="73">
        <v>6</v>
      </c>
      <c r="L26" s="73">
        <v>10</v>
      </c>
      <c r="M26" s="73">
        <v>18</v>
      </c>
      <c r="N26" s="74"/>
      <c r="O26" s="73">
        <v>5</v>
      </c>
      <c r="P26" s="74"/>
      <c r="Q26" s="73">
        <v>17</v>
      </c>
      <c r="R26" s="74"/>
      <c r="S26" s="74"/>
      <c r="T26" s="74"/>
      <c r="U26" s="73">
        <v>8</v>
      </c>
      <c r="V26" s="74"/>
      <c r="W26" s="74"/>
      <c r="X26" s="74"/>
      <c r="Y26" s="74"/>
      <c r="Z26" s="74"/>
      <c r="AA26" s="74"/>
      <c r="AB26" s="73">
        <v>1</v>
      </c>
      <c r="AC26" s="74"/>
      <c r="AD26" s="74"/>
      <c r="AE26" s="74"/>
      <c r="AF26" s="74"/>
      <c r="AG26" s="73">
        <v>18</v>
      </c>
      <c r="AH26" s="74"/>
      <c r="AI26" s="74"/>
      <c r="AJ26" s="74"/>
      <c r="AK26" s="74"/>
      <c r="AL26" s="73">
        <v>4</v>
      </c>
      <c r="AM26" s="73">
        <v>69</v>
      </c>
      <c r="AN26" s="74"/>
      <c r="AO26" s="74"/>
      <c r="AP26" s="74"/>
      <c r="AQ26" s="74"/>
      <c r="AR26" s="73">
        <v>3</v>
      </c>
      <c r="AS26" s="74"/>
      <c r="AT26" s="73">
        <v>2</v>
      </c>
      <c r="AU26" s="74"/>
      <c r="AV26" s="73">
        <v>5</v>
      </c>
      <c r="AW26" s="74"/>
      <c r="AX26" s="74"/>
      <c r="AY26" s="74"/>
      <c r="AZ26" s="74"/>
      <c r="BA26" s="74"/>
      <c r="BB26" s="74"/>
      <c r="BC26" s="74"/>
      <c r="BD26" s="73">
        <v>1</v>
      </c>
      <c r="BE26" s="74"/>
      <c r="BF26" s="74"/>
      <c r="BG26" s="74"/>
      <c r="BH26" s="74"/>
      <c r="BI26" s="73">
        <v>1</v>
      </c>
      <c r="BJ26" s="74"/>
      <c r="BK26" s="74"/>
      <c r="BL26" s="74"/>
      <c r="BM26" s="73">
        <v>2</v>
      </c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3">
        <v>10</v>
      </c>
      <c r="CO26" s="74"/>
      <c r="CP26" s="74"/>
      <c r="CQ26" s="74"/>
      <c r="CR26" s="74"/>
      <c r="CS26" s="74"/>
      <c r="CT26" s="74"/>
      <c r="CU26" s="74"/>
      <c r="CV26" s="74"/>
      <c r="CW26" s="73">
        <v>3</v>
      </c>
      <c r="CX26" s="74"/>
      <c r="CY26" s="74"/>
      <c r="CZ26" s="73">
        <v>1</v>
      </c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3">
        <v>7</v>
      </c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3">
        <v>1</v>
      </c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3">
        <v>1</v>
      </c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3">
        <v>1</v>
      </c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3">
        <v>1</v>
      </c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  <c r="IS26" s="74"/>
      <c r="IT26" s="74"/>
      <c r="IU26" s="74"/>
      <c r="IV26" s="74"/>
      <c r="IW26" s="74"/>
      <c r="IX26" s="74"/>
      <c r="IY26" s="74"/>
      <c r="IZ26" s="74"/>
      <c r="JA26" s="74"/>
      <c r="JB26" s="74"/>
      <c r="JC26" s="74"/>
      <c r="JD26" s="74"/>
      <c r="JE26" s="74"/>
      <c r="JF26" s="74"/>
      <c r="JG26" s="74"/>
      <c r="JH26" s="74"/>
      <c r="JI26" s="74"/>
      <c r="JJ26" s="74"/>
      <c r="JK26" s="74"/>
      <c r="JL26" s="74"/>
      <c r="JM26" s="74"/>
      <c r="JN26" s="74"/>
      <c r="JO26" s="74"/>
      <c r="JP26" s="74"/>
      <c r="JQ26" s="74"/>
      <c r="JR26" s="74"/>
      <c r="JS26" s="74"/>
      <c r="JT26" s="74"/>
      <c r="JU26" s="74"/>
      <c r="JV26" s="74"/>
      <c r="JW26" s="74"/>
      <c r="JX26" s="74"/>
      <c r="JY26" s="74"/>
      <c r="JZ26" s="74"/>
      <c r="KA26" s="74"/>
      <c r="KB26" s="74"/>
      <c r="KC26" s="74"/>
      <c r="KD26" s="74"/>
      <c r="KE26" s="74"/>
      <c r="KF26" s="74"/>
      <c r="KG26" s="74"/>
      <c r="KH26" s="74"/>
      <c r="KI26" s="74"/>
      <c r="KJ26" s="74"/>
      <c r="KK26" s="74"/>
      <c r="KL26" s="74"/>
      <c r="KM26" s="74"/>
      <c r="KN26" s="94"/>
      <c r="KO26" s="101">
        <f t="shared" si="1"/>
        <v>430</v>
      </c>
    </row>
    <row r="27" spans="1:301" ht="18.75" customHeight="1" thickBot="1" x14ac:dyDescent="0.3">
      <c r="A27" s="100" t="s">
        <v>599</v>
      </c>
      <c r="B27" s="119" t="str">
        <f t="shared" si="0"/>
        <v>Excel Academy Charter School</v>
      </c>
      <c r="C27" s="120"/>
      <c r="D27" s="66">
        <v>194</v>
      </c>
      <c r="E27" s="74"/>
      <c r="F27" s="74"/>
      <c r="G27" s="73">
        <v>2</v>
      </c>
      <c r="H27" s="74"/>
      <c r="I27" s="73">
        <v>1</v>
      </c>
      <c r="J27" s="74"/>
      <c r="K27" s="73">
        <v>115</v>
      </c>
      <c r="L27" s="73">
        <v>11</v>
      </c>
      <c r="M27" s="73">
        <v>5</v>
      </c>
      <c r="N27" s="74"/>
      <c r="O27" s="74"/>
      <c r="P27" s="74"/>
      <c r="Q27" s="73">
        <v>2</v>
      </c>
      <c r="R27" s="74"/>
      <c r="S27" s="74"/>
      <c r="T27" s="74"/>
      <c r="U27" s="73">
        <v>35</v>
      </c>
      <c r="V27" s="74"/>
      <c r="W27" s="73">
        <v>1</v>
      </c>
      <c r="X27" s="74"/>
      <c r="Y27" s="74"/>
      <c r="Z27" s="74"/>
      <c r="AA27" s="74"/>
      <c r="AB27" s="74"/>
      <c r="AC27" s="74"/>
      <c r="AD27" s="73">
        <v>1</v>
      </c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3">
        <v>2</v>
      </c>
      <c r="AS27" s="73">
        <v>1</v>
      </c>
      <c r="AT27" s="74"/>
      <c r="AU27" s="74"/>
      <c r="AV27" s="73">
        <v>1</v>
      </c>
      <c r="AW27" s="74"/>
      <c r="AX27" s="74"/>
      <c r="AY27" s="74"/>
      <c r="AZ27" s="74"/>
      <c r="BA27" s="74"/>
      <c r="BB27" s="74"/>
      <c r="BC27" s="74"/>
      <c r="BD27" s="73">
        <v>10</v>
      </c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3">
        <v>1</v>
      </c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3">
        <v>1</v>
      </c>
      <c r="GS27" s="79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  <c r="IS27" s="74"/>
      <c r="IT27" s="74"/>
      <c r="IU27" s="74"/>
      <c r="IV27" s="74"/>
      <c r="IW27" s="74"/>
      <c r="IX27" s="74"/>
      <c r="IY27" s="74"/>
      <c r="IZ27" s="74"/>
      <c r="JA27" s="74"/>
      <c r="JB27" s="74"/>
      <c r="JC27" s="74"/>
      <c r="JD27" s="74"/>
      <c r="JE27" s="74"/>
      <c r="JF27" s="74"/>
      <c r="JG27" s="74"/>
      <c r="JH27" s="74"/>
      <c r="JI27" s="74"/>
      <c r="JJ27" s="74"/>
      <c r="JK27" s="74"/>
      <c r="JL27" s="74"/>
      <c r="JM27" s="74"/>
      <c r="JN27" s="74"/>
      <c r="JO27" s="74"/>
      <c r="JP27" s="74"/>
      <c r="JQ27" s="74"/>
      <c r="JR27" s="74"/>
      <c r="JS27" s="74"/>
      <c r="JT27" s="74"/>
      <c r="JU27" s="74"/>
      <c r="JV27" s="74"/>
      <c r="JW27" s="74"/>
      <c r="JX27" s="74"/>
      <c r="JY27" s="74"/>
      <c r="JZ27" s="74"/>
      <c r="KA27" s="74"/>
      <c r="KB27" s="74"/>
      <c r="KC27" s="74"/>
      <c r="KD27" s="74"/>
      <c r="KE27" s="74"/>
      <c r="KF27" s="74"/>
      <c r="KG27" s="74"/>
      <c r="KH27" s="74"/>
      <c r="KI27" s="74"/>
      <c r="KJ27" s="74"/>
      <c r="KK27" s="74"/>
      <c r="KL27" s="74"/>
      <c r="KM27" s="74"/>
      <c r="KN27" s="94"/>
      <c r="KO27" s="101">
        <f t="shared" si="1"/>
        <v>383</v>
      </c>
    </row>
    <row r="28" spans="1:301" ht="18.75" customHeight="1" thickBot="1" x14ac:dyDescent="0.3">
      <c r="A28" s="100" t="s">
        <v>638</v>
      </c>
      <c r="B28" s="119" t="str">
        <f t="shared" si="0"/>
        <v>Excel Academy Charter School- Boston II</v>
      </c>
      <c r="C28" s="120"/>
      <c r="D28" s="66">
        <v>194</v>
      </c>
      <c r="E28" s="74"/>
      <c r="F28" s="74"/>
      <c r="G28" s="73">
        <v>2</v>
      </c>
      <c r="H28" s="74"/>
      <c r="I28" s="73">
        <v>1</v>
      </c>
      <c r="J28" s="74"/>
      <c r="K28" s="73">
        <v>115</v>
      </c>
      <c r="L28" s="73">
        <v>11</v>
      </c>
      <c r="M28" s="73">
        <v>5</v>
      </c>
      <c r="N28" s="74"/>
      <c r="O28" s="74"/>
      <c r="P28" s="74"/>
      <c r="Q28" s="73">
        <v>2</v>
      </c>
      <c r="R28" s="74"/>
      <c r="S28" s="74"/>
      <c r="T28" s="74"/>
      <c r="U28" s="73">
        <v>35</v>
      </c>
      <c r="V28" s="74"/>
      <c r="W28" s="73">
        <v>1</v>
      </c>
      <c r="X28" s="74"/>
      <c r="Y28" s="74"/>
      <c r="Z28" s="74"/>
      <c r="AA28" s="74"/>
      <c r="AB28" s="74"/>
      <c r="AC28" s="74"/>
      <c r="AD28" s="73">
        <v>1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3">
        <v>2</v>
      </c>
      <c r="AS28" s="73">
        <v>1</v>
      </c>
      <c r="AT28" s="74"/>
      <c r="AU28" s="74"/>
      <c r="AV28" s="73">
        <v>1</v>
      </c>
      <c r="AW28" s="74"/>
      <c r="AX28" s="74"/>
      <c r="AY28" s="74"/>
      <c r="AZ28" s="74"/>
      <c r="BA28" s="74"/>
      <c r="BB28" s="74"/>
      <c r="BC28" s="74"/>
      <c r="BD28" s="73">
        <v>10</v>
      </c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3">
        <v>1</v>
      </c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3">
        <v>1</v>
      </c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  <c r="IV28" s="74"/>
      <c r="IW28" s="74"/>
      <c r="IX28" s="74"/>
      <c r="IY28" s="74"/>
      <c r="IZ28" s="74"/>
      <c r="JA28" s="74"/>
      <c r="JB28" s="74"/>
      <c r="JC28" s="74"/>
      <c r="JD28" s="74"/>
      <c r="JE28" s="74"/>
      <c r="JF28" s="74"/>
      <c r="JG28" s="74"/>
      <c r="JH28" s="74"/>
      <c r="JI28" s="74"/>
      <c r="JJ28" s="74"/>
      <c r="JK28" s="74"/>
      <c r="JL28" s="74"/>
      <c r="JM28" s="74"/>
      <c r="JN28" s="74"/>
      <c r="JO28" s="74"/>
      <c r="JP28" s="74"/>
      <c r="JQ28" s="74"/>
      <c r="JR28" s="74"/>
      <c r="JS28" s="74"/>
      <c r="JT28" s="74"/>
      <c r="JU28" s="74"/>
      <c r="JV28" s="74"/>
      <c r="JW28" s="74"/>
      <c r="JX28" s="74"/>
      <c r="JY28" s="74"/>
      <c r="JZ28" s="74"/>
      <c r="KA28" s="74"/>
      <c r="KB28" s="74"/>
      <c r="KC28" s="74"/>
      <c r="KD28" s="74"/>
      <c r="KE28" s="74"/>
      <c r="KF28" s="74"/>
      <c r="KG28" s="74"/>
      <c r="KH28" s="74"/>
      <c r="KI28" s="74"/>
      <c r="KJ28" s="74"/>
      <c r="KK28" s="74"/>
      <c r="KL28" s="74"/>
      <c r="KM28" s="74"/>
      <c r="KN28" s="94"/>
      <c r="KO28" s="101">
        <f t="shared" si="1"/>
        <v>383</v>
      </c>
    </row>
    <row r="29" spans="1:301" ht="18.75" customHeight="1" thickBot="1" x14ac:dyDescent="0.3">
      <c r="A29" s="100" t="s">
        <v>639</v>
      </c>
      <c r="B29" s="119" t="str">
        <f t="shared" si="0"/>
        <v>Excel Academy Charter School-Chelsea</v>
      </c>
      <c r="C29" s="120"/>
      <c r="D29" s="66">
        <v>194</v>
      </c>
      <c r="E29" s="74"/>
      <c r="F29" s="74"/>
      <c r="G29" s="73">
        <v>2</v>
      </c>
      <c r="H29" s="74"/>
      <c r="I29" s="73">
        <v>1</v>
      </c>
      <c r="J29" s="74"/>
      <c r="K29" s="73">
        <v>115</v>
      </c>
      <c r="L29" s="73">
        <v>11</v>
      </c>
      <c r="M29" s="73">
        <v>5</v>
      </c>
      <c r="N29" s="74"/>
      <c r="O29" s="74"/>
      <c r="P29" s="74"/>
      <c r="Q29" s="73">
        <v>2</v>
      </c>
      <c r="R29" s="74"/>
      <c r="S29" s="74"/>
      <c r="T29" s="74"/>
      <c r="U29" s="73">
        <v>35</v>
      </c>
      <c r="V29" s="74"/>
      <c r="W29" s="73">
        <v>1</v>
      </c>
      <c r="X29" s="74"/>
      <c r="Y29" s="74"/>
      <c r="Z29" s="74"/>
      <c r="AA29" s="74"/>
      <c r="AB29" s="74"/>
      <c r="AC29" s="74"/>
      <c r="AD29" s="73">
        <v>1</v>
      </c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3">
        <v>2</v>
      </c>
      <c r="AS29" s="73">
        <v>1</v>
      </c>
      <c r="AT29" s="74"/>
      <c r="AU29" s="74"/>
      <c r="AV29" s="73">
        <v>1</v>
      </c>
      <c r="AW29" s="74"/>
      <c r="AX29" s="74"/>
      <c r="AY29" s="74"/>
      <c r="AZ29" s="74"/>
      <c r="BA29" s="74"/>
      <c r="BB29" s="74"/>
      <c r="BC29" s="74"/>
      <c r="BD29" s="73">
        <v>10</v>
      </c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3">
        <v>1</v>
      </c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3">
        <v>1</v>
      </c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  <c r="IR29" s="74"/>
      <c r="IS29" s="74"/>
      <c r="IT29" s="74"/>
      <c r="IU29" s="74"/>
      <c r="IV29" s="74"/>
      <c r="IW29" s="74"/>
      <c r="IX29" s="74"/>
      <c r="IY29" s="74"/>
      <c r="IZ29" s="74"/>
      <c r="JA29" s="74"/>
      <c r="JB29" s="74"/>
      <c r="JC29" s="74"/>
      <c r="JD29" s="74"/>
      <c r="JE29" s="74"/>
      <c r="JF29" s="74"/>
      <c r="JG29" s="74"/>
      <c r="JH29" s="74"/>
      <c r="JI29" s="74"/>
      <c r="JJ29" s="74"/>
      <c r="JK29" s="74"/>
      <c r="JL29" s="74"/>
      <c r="JM29" s="74"/>
      <c r="JN29" s="74"/>
      <c r="JO29" s="74"/>
      <c r="JP29" s="74"/>
      <c r="JQ29" s="74"/>
      <c r="JR29" s="74"/>
      <c r="JS29" s="74"/>
      <c r="JT29" s="74"/>
      <c r="JU29" s="74"/>
      <c r="JV29" s="74"/>
      <c r="JW29" s="74"/>
      <c r="JX29" s="74"/>
      <c r="JY29" s="74"/>
      <c r="JZ29" s="74"/>
      <c r="KA29" s="74"/>
      <c r="KB29" s="74"/>
      <c r="KC29" s="74"/>
      <c r="KD29" s="74"/>
      <c r="KE29" s="74"/>
      <c r="KF29" s="74"/>
      <c r="KG29" s="74"/>
      <c r="KH29" s="74"/>
      <c r="KI29" s="74"/>
      <c r="KJ29" s="74"/>
      <c r="KK29" s="74"/>
      <c r="KL29" s="74"/>
      <c r="KM29" s="74"/>
      <c r="KN29" s="94"/>
      <c r="KO29" s="101">
        <f t="shared" si="1"/>
        <v>383</v>
      </c>
    </row>
    <row r="30" spans="1:301" ht="18.75" customHeight="1" thickBot="1" x14ac:dyDescent="0.3">
      <c r="A30" s="100" t="s">
        <v>610</v>
      </c>
      <c r="B30" s="119" t="str">
        <f t="shared" si="0"/>
        <v xml:space="preserve">Boston Day and Evening Academy Charter School </v>
      </c>
      <c r="C30" s="120"/>
      <c r="D30" s="66">
        <v>129</v>
      </c>
      <c r="E30" s="74"/>
      <c r="F30" s="74"/>
      <c r="G30" s="74"/>
      <c r="H30" s="74"/>
      <c r="I30" s="74"/>
      <c r="J30" s="74"/>
      <c r="K30" s="74"/>
      <c r="L30" s="74"/>
      <c r="M30" s="73">
        <v>1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3">
        <v>1</v>
      </c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  <c r="IW30" s="74"/>
      <c r="IX30" s="74"/>
      <c r="IY30" s="74"/>
      <c r="IZ30" s="74"/>
      <c r="JA30" s="74"/>
      <c r="JB30" s="74"/>
      <c r="JC30" s="74"/>
      <c r="JD30" s="74"/>
      <c r="JE30" s="74"/>
      <c r="JF30" s="74"/>
      <c r="JG30" s="74"/>
      <c r="JH30" s="74"/>
      <c r="JI30" s="74"/>
      <c r="JJ30" s="74"/>
      <c r="JK30" s="74"/>
      <c r="JL30" s="74"/>
      <c r="JM30" s="74"/>
      <c r="JN30" s="74"/>
      <c r="JO30" s="74"/>
      <c r="JP30" s="74"/>
      <c r="JQ30" s="74"/>
      <c r="JR30" s="74"/>
      <c r="JS30" s="74"/>
      <c r="JT30" s="74"/>
      <c r="JU30" s="74"/>
      <c r="JV30" s="74"/>
      <c r="JW30" s="74"/>
      <c r="JX30" s="74"/>
      <c r="JY30" s="74"/>
      <c r="JZ30" s="74"/>
      <c r="KA30" s="74"/>
      <c r="KB30" s="74"/>
      <c r="KC30" s="74"/>
      <c r="KD30" s="74"/>
      <c r="KE30" s="74"/>
      <c r="KF30" s="74"/>
      <c r="KG30" s="74"/>
      <c r="KH30" s="74"/>
      <c r="KI30" s="74"/>
      <c r="KJ30" s="74"/>
      <c r="KK30" s="74"/>
      <c r="KL30" s="74"/>
      <c r="KM30" s="74"/>
      <c r="KN30" s="94"/>
      <c r="KO30" s="101">
        <f t="shared" si="1"/>
        <v>131</v>
      </c>
    </row>
    <row r="31" spans="1:301" ht="18.75" customHeight="1" thickBot="1" x14ac:dyDescent="0.3">
      <c r="A31" s="100" t="s">
        <v>608</v>
      </c>
      <c r="B31" s="119" t="str">
        <f t="shared" si="0"/>
        <v>Smith Leadership Academy Charter Public School</v>
      </c>
      <c r="C31" s="120"/>
      <c r="D31" s="66">
        <v>94</v>
      </c>
      <c r="E31" s="74"/>
      <c r="F31" s="74"/>
      <c r="G31" s="73">
        <v>1</v>
      </c>
      <c r="H31" s="74"/>
      <c r="I31" s="73">
        <v>1</v>
      </c>
      <c r="J31" s="74"/>
      <c r="K31" s="74"/>
      <c r="L31" s="74"/>
      <c r="M31" s="74"/>
      <c r="N31" s="74"/>
      <c r="O31" s="73">
        <v>1</v>
      </c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3">
        <v>1</v>
      </c>
      <c r="AF31" s="74"/>
      <c r="AG31" s="74"/>
      <c r="AH31" s="74"/>
      <c r="AI31" s="74"/>
      <c r="AJ31" s="74"/>
      <c r="AK31" s="74"/>
      <c r="AL31" s="74"/>
      <c r="AM31" s="73">
        <v>1</v>
      </c>
      <c r="AN31" s="74"/>
      <c r="AO31" s="74"/>
      <c r="AP31" s="74"/>
      <c r="AQ31" s="74"/>
      <c r="AR31" s="74"/>
      <c r="AS31" s="73">
        <v>1</v>
      </c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3">
        <v>1</v>
      </c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  <c r="IS31" s="74"/>
      <c r="IT31" s="74"/>
      <c r="IU31" s="74"/>
      <c r="IV31" s="74"/>
      <c r="IW31" s="74"/>
      <c r="IX31" s="74"/>
      <c r="IY31" s="74"/>
      <c r="IZ31" s="74"/>
      <c r="JA31" s="74"/>
      <c r="JB31" s="74"/>
      <c r="JC31" s="74"/>
      <c r="JD31" s="74"/>
      <c r="JE31" s="74"/>
      <c r="JF31" s="74"/>
      <c r="JG31" s="74"/>
      <c r="JH31" s="74"/>
      <c r="JI31" s="74"/>
      <c r="JJ31" s="74"/>
      <c r="JK31" s="74"/>
      <c r="JL31" s="74"/>
      <c r="JM31" s="74"/>
      <c r="JN31" s="74"/>
      <c r="JO31" s="74"/>
      <c r="JP31" s="74"/>
      <c r="JQ31" s="74"/>
      <c r="JR31" s="74"/>
      <c r="JS31" s="74"/>
      <c r="JT31" s="74"/>
      <c r="JU31" s="74"/>
      <c r="JV31" s="74"/>
      <c r="JW31" s="74"/>
      <c r="JX31" s="74"/>
      <c r="JY31" s="74"/>
      <c r="JZ31" s="74"/>
      <c r="KA31" s="74"/>
      <c r="KB31" s="74"/>
      <c r="KC31" s="74"/>
      <c r="KD31" s="74"/>
      <c r="KE31" s="74"/>
      <c r="KF31" s="74"/>
      <c r="KG31" s="74"/>
      <c r="KH31" s="74"/>
      <c r="KI31" s="74"/>
      <c r="KJ31" s="74"/>
      <c r="KK31" s="74"/>
      <c r="KL31" s="74"/>
      <c r="KM31" s="74"/>
      <c r="KN31" s="94"/>
      <c r="KO31" s="101">
        <f t="shared" si="1"/>
        <v>101</v>
      </c>
    </row>
    <row r="32" spans="1:301" ht="18.75" customHeight="1" thickBot="1" x14ac:dyDescent="0.3">
      <c r="A32" s="100" t="s">
        <v>628</v>
      </c>
      <c r="B32" s="119" t="str">
        <f t="shared" si="0"/>
        <v>Foxborough Regional Charter School</v>
      </c>
      <c r="C32" s="120"/>
      <c r="D32" s="66">
        <v>52</v>
      </c>
      <c r="E32" s="74"/>
      <c r="F32" s="74"/>
      <c r="G32" s="74"/>
      <c r="H32" s="74"/>
      <c r="I32" s="73">
        <v>777</v>
      </c>
      <c r="J32" s="73">
        <v>1</v>
      </c>
      <c r="K32" s="74"/>
      <c r="L32" s="73">
        <v>3</v>
      </c>
      <c r="M32" s="74"/>
      <c r="N32" s="74"/>
      <c r="O32" s="73">
        <v>225</v>
      </c>
      <c r="P32" s="73">
        <v>2</v>
      </c>
      <c r="Q32" s="73">
        <v>1</v>
      </c>
      <c r="R32" s="73">
        <v>451</v>
      </c>
      <c r="S32" s="74"/>
      <c r="T32" s="74"/>
      <c r="U32" s="74"/>
      <c r="V32" s="73">
        <v>1</v>
      </c>
      <c r="W32" s="74"/>
      <c r="X32" s="73">
        <v>23</v>
      </c>
      <c r="Y32" s="73">
        <v>268</v>
      </c>
      <c r="Z32" s="73">
        <v>1</v>
      </c>
      <c r="AA32" s="73">
        <v>208</v>
      </c>
      <c r="AB32" s="73">
        <v>7</v>
      </c>
      <c r="AC32" s="74"/>
      <c r="AD32" s="74"/>
      <c r="AE32" s="73">
        <v>211</v>
      </c>
      <c r="AF32" s="73">
        <v>191</v>
      </c>
      <c r="AG32" s="74"/>
      <c r="AH32" s="74"/>
      <c r="AI32" s="74"/>
      <c r="AJ32" s="73">
        <v>168</v>
      </c>
      <c r="AK32" s="73">
        <v>143</v>
      </c>
      <c r="AL32" s="74"/>
      <c r="AM32" s="74"/>
      <c r="AN32" s="74"/>
      <c r="AO32" s="74"/>
      <c r="AP32" s="74"/>
      <c r="AQ32" s="74"/>
      <c r="AR32" s="74"/>
      <c r="AS32" s="74"/>
      <c r="AT32" s="73">
        <v>1</v>
      </c>
      <c r="AU32" s="74"/>
      <c r="AV32" s="73">
        <v>9</v>
      </c>
      <c r="AW32" s="74"/>
      <c r="AX32" s="73">
        <v>28</v>
      </c>
      <c r="AY32" s="73">
        <v>87</v>
      </c>
      <c r="AZ32" s="74"/>
      <c r="BA32" s="74"/>
      <c r="BB32" s="74"/>
      <c r="BC32" s="74"/>
      <c r="BD32" s="74"/>
      <c r="BE32" s="74"/>
      <c r="BF32" s="74"/>
      <c r="BG32" s="73">
        <v>64</v>
      </c>
      <c r="BH32" s="74"/>
      <c r="BI32" s="73">
        <v>42</v>
      </c>
      <c r="BJ32" s="74"/>
      <c r="BK32" s="74"/>
      <c r="BL32" s="73">
        <v>1</v>
      </c>
      <c r="BM32" s="74"/>
      <c r="BN32" s="73">
        <v>50</v>
      </c>
      <c r="BO32" s="74"/>
      <c r="BP32" s="74"/>
      <c r="BQ32" s="74"/>
      <c r="BR32" s="73">
        <v>47</v>
      </c>
      <c r="BS32" s="74"/>
      <c r="BT32" s="74"/>
      <c r="BU32" s="73">
        <v>47</v>
      </c>
      <c r="BV32" s="73">
        <v>2</v>
      </c>
      <c r="BW32" s="74"/>
      <c r="BX32" s="73">
        <v>10</v>
      </c>
      <c r="BY32" s="73">
        <v>32</v>
      </c>
      <c r="BZ32" s="73">
        <v>20</v>
      </c>
      <c r="CA32" s="73">
        <v>14</v>
      </c>
      <c r="CB32" s="74"/>
      <c r="CC32" s="74"/>
      <c r="CD32" s="74"/>
      <c r="CE32" s="74"/>
      <c r="CF32" s="73">
        <v>8</v>
      </c>
      <c r="CG32" s="73">
        <v>7</v>
      </c>
      <c r="CH32" s="74"/>
      <c r="CI32" s="74"/>
      <c r="CJ32" s="74"/>
      <c r="CK32" s="74"/>
      <c r="CL32" s="74"/>
      <c r="CM32" s="74"/>
      <c r="CN32" s="74"/>
      <c r="CO32" s="73">
        <v>1</v>
      </c>
      <c r="CP32" s="73">
        <v>31</v>
      </c>
      <c r="CQ32" s="74"/>
      <c r="CR32" s="74"/>
      <c r="CS32" s="74"/>
      <c r="CT32" s="74"/>
      <c r="CU32" s="74"/>
      <c r="CV32" s="74"/>
      <c r="CW32" s="73">
        <v>3</v>
      </c>
      <c r="CX32" s="73">
        <v>1</v>
      </c>
      <c r="CY32" s="74"/>
      <c r="CZ32" s="74"/>
      <c r="DA32" s="74"/>
      <c r="DB32" s="74"/>
      <c r="DC32" s="74"/>
      <c r="DD32" s="74"/>
      <c r="DE32" s="73">
        <v>25</v>
      </c>
      <c r="DF32" s="73">
        <v>8</v>
      </c>
      <c r="DG32" s="74"/>
      <c r="DH32" s="73">
        <v>2</v>
      </c>
      <c r="DI32" s="74"/>
      <c r="DJ32" s="73">
        <v>23</v>
      </c>
      <c r="DK32" s="73">
        <v>3</v>
      </c>
      <c r="DL32" s="74"/>
      <c r="DM32" s="74"/>
      <c r="DN32" s="74"/>
      <c r="DO32" s="74"/>
      <c r="DP32" s="73">
        <v>8</v>
      </c>
      <c r="DQ32" s="74"/>
      <c r="DR32" s="73">
        <v>4</v>
      </c>
      <c r="DS32" s="74"/>
      <c r="DT32" s="73">
        <v>3</v>
      </c>
      <c r="DU32" s="73">
        <v>17</v>
      </c>
      <c r="DV32" s="74"/>
      <c r="DW32" s="74"/>
      <c r="DX32" s="74"/>
      <c r="DY32" s="74"/>
      <c r="DZ32" s="73">
        <v>5</v>
      </c>
      <c r="EA32" s="74"/>
      <c r="EB32" s="74"/>
      <c r="EC32" s="74"/>
      <c r="ED32" s="74"/>
      <c r="EE32" s="74"/>
      <c r="EF32" s="73">
        <v>6</v>
      </c>
      <c r="EG32" s="74"/>
      <c r="EH32" s="74"/>
      <c r="EI32" s="74"/>
      <c r="EJ32" s="74"/>
      <c r="EK32" s="74"/>
      <c r="EL32" s="73">
        <v>14</v>
      </c>
      <c r="EM32" s="74"/>
      <c r="EN32" s="74"/>
      <c r="EO32" s="73">
        <v>8</v>
      </c>
      <c r="EP32" s="73">
        <v>1</v>
      </c>
      <c r="EQ32" s="74"/>
      <c r="ER32" s="74"/>
      <c r="ES32" s="74"/>
      <c r="ET32" s="74"/>
      <c r="EU32" s="74"/>
      <c r="EV32" s="73">
        <v>12</v>
      </c>
      <c r="EW32" s="74"/>
      <c r="EX32" s="74"/>
      <c r="EY32" s="74"/>
      <c r="EZ32" s="74"/>
      <c r="FA32" s="73">
        <v>1</v>
      </c>
      <c r="FB32" s="74"/>
      <c r="FC32" s="74"/>
      <c r="FD32" s="74"/>
      <c r="FE32" s="74"/>
      <c r="FF32" s="74"/>
      <c r="FG32" s="74"/>
      <c r="FH32" s="73">
        <v>2</v>
      </c>
      <c r="FI32" s="74"/>
      <c r="FJ32" s="74"/>
      <c r="FK32" s="73">
        <v>1</v>
      </c>
      <c r="FL32" s="74"/>
      <c r="FM32" s="74"/>
      <c r="FN32" s="74"/>
      <c r="FO32" s="74"/>
      <c r="FP32" s="74"/>
      <c r="FQ32" s="74"/>
      <c r="FR32" s="74"/>
      <c r="FS32" s="74"/>
      <c r="FT32" s="73">
        <v>7</v>
      </c>
      <c r="FU32" s="74"/>
      <c r="FV32" s="74"/>
      <c r="FW32" s="73">
        <v>1</v>
      </c>
      <c r="FX32" s="74"/>
      <c r="FY32" s="74"/>
      <c r="FZ32" s="73">
        <v>1</v>
      </c>
      <c r="GA32" s="74"/>
      <c r="GB32" s="74"/>
      <c r="GC32" s="74"/>
      <c r="GD32" s="74"/>
      <c r="GE32" s="74"/>
      <c r="GF32" s="73">
        <v>5</v>
      </c>
      <c r="GG32" s="74"/>
      <c r="GH32" s="74"/>
      <c r="GI32" s="74"/>
      <c r="GJ32" s="74"/>
      <c r="GK32" s="74"/>
      <c r="GL32" s="74"/>
      <c r="GM32" s="74"/>
      <c r="GN32" s="74"/>
      <c r="GO32" s="73">
        <v>2</v>
      </c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3">
        <v>1</v>
      </c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3">
        <v>3</v>
      </c>
      <c r="IH32" s="73">
        <v>2</v>
      </c>
      <c r="II32" s="74"/>
      <c r="IJ32" s="73">
        <v>3</v>
      </c>
      <c r="IK32" s="74"/>
      <c r="IL32" s="74"/>
      <c r="IM32" s="74"/>
      <c r="IN32" s="73">
        <v>2</v>
      </c>
      <c r="IO32" s="74"/>
      <c r="IP32" s="74"/>
      <c r="IQ32" s="74"/>
      <c r="IR32" s="74"/>
      <c r="IS32" s="74"/>
      <c r="IT32" s="74"/>
      <c r="IU32" s="73">
        <v>2</v>
      </c>
      <c r="IV32" s="74"/>
      <c r="IW32" s="74"/>
      <c r="IX32" s="74"/>
      <c r="IY32" s="74"/>
      <c r="IZ32" s="74"/>
      <c r="JA32" s="74"/>
      <c r="JB32" s="74"/>
      <c r="JC32" s="74"/>
      <c r="JD32" s="74"/>
      <c r="JE32" s="74"/>
      <c r="JF32" s="74"/>
      <c r="JG32" s="74"/>
      <c r="JH32" s="74"/>
      <c r="JI32" s="74"/>
      <c r="JJ32" s="74"/>
      <c r="JK32" s="74"/>
      <c r="JL32" s="74"/>
      <c r="JM32" s="74"/>
      <c r="JN32" s="74"/>
      <c r="JO32" s="74"/>
      <c r="JP32" s="74"/>
      <c r="JQ32" s="74"/>
      <c r="JR32" s="74"/>
      <c r="JS32" s="74"/>
      <c r="JT32" s="74"/>
      <c r="JU32" s="74"/>
      <c r="JV32" s="74"/>
      <c r="JW32" s="74"/>
      <c r="JX32" s="74"/>
      <c r="JY32" s="74"/>
      <c r="JZ32" s="74"/>
      <c r="KA32" s="74"/>
      <c r="KB32" s="74"/>
      <c r="KC32" s="74"/>
      <c r="KD32" s="74"/>
      <c r="KE32" s="74"/>
      <c r="KF32" s="74"/>
      <c r="KG32" s="74"/>
      <c r="KH32" s="74"/>
      <c r="KI32" s="74"/>
      <c r="KJ32" s="74"/>
      <c r="KK32" s="74"/>
      <c r="KL32" s="74"/>
      <c r="KM32" s="74"/>
      <c r="KN32" s="94"/>
      <c r="KO32" s="101">
        <f t="shared" si="1"/>
        <v>3410</v>
      </c>
    </row>
    <row r="33" spans="1:301" ht="18.75" customHeight="1" thickBot="1" x14ac:dyDescent="0.3">
      <c r="A33" s="100" t="s">
        <v>645</v>
      </c>
      <c r="B33" s="119" t="str">
        <f t="shared" si="0"/>
        <v>Mystic Valley Regional Charter School</v>
      </c>
      <c r="C33" s="120"/>
      <c r="D33" s="66">
        <v>13</v>
      </c>
      <c r="E33" s="74"/>
      <c r="F33" s="74"/>
      <c r="G33" s="73">
        <v>1356</v>
      </c>
      <c r="H33" s="74"/>
      <c r="I33" s="73">
        <v>1</v>
      </c>
      <c r="J33" s="74"/>
      <c r="K33" s="73">
        <v>16</v>
      </c>
      <c r="L33" s="73">
        <v>21</v>
      </c>
      <c r="M33" s="73">
        <v>435</v>
      </c>
      <c r="N33" s="74"/>
      <c r="O33" s="74"/>
      <c r="P33" s="74"/>
      <c r="Q33" s="73">
        <v>371</v>
      </c>
      <c r="R33" s="74"/>
      <c r="S33" s="73">
        <v>1</v>
      </c>
      <c r="T33" s="74"/>
      <c r="U33" s="73">
        <v>62</v>
      </c>
      <c r="V33" s="74"/>
      <c r="W33" s="73">
        <v>300</v>
      </c>
      <c r="X33" s="74"/>
      <c r="Y33" s="74"/>
      <c r="Z33" s="74"/>
      <c r="AA33" s="74"/>
      <c r="AB33" s="74"/>
      <c r="AC33" s="74"/>
      <c r="AD33" s="74"/>
      <c r="AE33" s="74"/>
      <c r="AF33" s="74"/>
      <c r="AG33" s="73">
        <v>6</v>
      </c>
      <c r="AH33" s="74"/>
      <c r="AI33" s="74"/>
      <c r="AJ33" s="74"/>
      <c r="AK33" s="74"/>
      <c r="AL33" s="73">
        <v>147</v>
      </c>
      <c r="AM33" s="74"/>
      <c r="AN33" s="74"/>
      <c r="AO33" s="74"/>
      <c r="AP33" s="74"/>
      <c r="AQ33" s="74"/>
      <c r="AR33" s="73">
        <v>54</v>
      </c>
      <c r="AS33" s="74"/>
      <c r="AT33" s="74"/>
      <c r="AU33" s="73">
        <v>113</v>
      </c>
      <c r="AV33" s="73">
        <v>1</v>
      </c>
      <c r="AW33" s="74"/>
      <c r="AX33" s="74"/>
      <c r="AY33" s="74"/>
      <c r="AZ33" s="74"/>
      <c r="BA33" s="74"/>
      <c r="BB33" s="74"/>
      <c r="BC33" s="74"/>
      <c r="BD33" s="73">
        <v>1</v>
      </c>
      <c r="BE33" s="74"/>
      <c r="BF33" s="74"/>
      <c r="BG33" s="74"/>
      <c r="BH33" s="74"/>
      <c r="BI33" s="74"/>
      <c r="BJ33" s="74"/>
      <c r="BK33" s="74"/>
      <c r="BL33" s="74"/>
      <c r="BM33" s="73">
        <v>1</v>
      </c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3">
        <v>1</v>
      </c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3">
        <v>9</v>
      </c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3">
        <v>2</v>
      </c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3">
        <v>1</v>
      </c>
      <c r="FG33" s="74"/>
      <c r="FH33" s="73">
        <v>1</v>
      </c>
      <c r="FI33" s="74"/>
      <c r="FJ33" s="74"/>
      <c r="FK33" s="74"/>
      <c r="FL33" s="74"/>
      <c r="FM33" s="74"/>
      <c r="FN33" s="74"/>
      <c r="FO33" s="73">
        <v>1</v>
      </c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3">
        <v>3</v>
      </c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3">
        <v>1</v>
      </c>
      <c r="GP33" s="74"/>
      <c r="GQ33" s="73">
        <v>1</v>
      </c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3">
        <v>1</v>
      </c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  <c r="IS33" s="74"/>
      <c r="IT33" s="74"/>
      <c r="IU33" s="74"/>
      <c r="IV33" s="73">
        <v>2</v>
      </c>
      <c r="IW33" s="74"/>
      <c r="IX33" s="74"/>
      <c r="IY33" s="74"/>
      <c r="IZ33" s="74"/>
      <c r="JA33" s="74"/>
      <c r="JB33" s="74"/>
      <c r="JC33" s="74"/>
      <c r="JD33" s="74"/>
      <c r="JE33" s="74"/>
      <c r="JF33" s="74"/>
      <c r="JG33" s="74"/>
      <c r="JH33" s="74"/>
      <c r="JI33" s="74"/>
      <c r="JJ33" s="74"/>
      <c r="JK33" s="74"/>
      <c r="JL33" s="74"/>
      <c r="JM33" s="74"/>
      <c r="JN33" s="74"/>
      <c r="JO33" s="74"/>
      <c r="JP33" s="74"/>
      <c r="JQ33" s="74"/>
      <c r="JR33" s="74"/>
      <c r="JS33" s="74"/>
      <c r="JT33" s="74"/>
      <c r="JU33" s="74"/>
      <c r="JV33" s="74"/>
      <c r="JW33" s="74"/>
      <c r="JX33" s="74"/>
      <c r="JY33" s="74"/>
      <c r="JZ33" s="74"/>
      <c r="KA33" s="74"/>
      <c r="KB33" s="74"/>
      <c r="KC33" s="74"/>
      <c r="KD33" s="74"/>
      <c r="KE33" s="74"/>
      <c r="KF33" s="74"/>
      <c r="KG33" s="74"/>
      <c r="KH33" s="74"/>
      <c r="KI33" s="74"/>
      <c r="KJ33" s="74"/>
      <c r="KK33" s="74"/>
      <c r="KL33" s="74"/>
      <c r="KM33" s="74"/>
      <c r="KN33" s="94"/>
      <c r="KO33" s="101">
        <f t="shared" si="1"/>
        <v>2922</v>
      </c>
    </row>
    <row r="34" spans="1:301" ht="18.75" customHeight="1" thickBot="1" x14ac:dyDescent="0.3">
      <c r="A34" s="100" t="s">
        <v>662</v>
      </c>
      <c r="B34" s="119" t="str">
        <f t="shared" ref="B34:B65" si="2">VLOOKUP(A34,School_Names,2,FALSE)</f>
        <v>Pioneer Charter School of Science</v>
      </c>
      <c r="C34" s="120"/>
      <c r="D34" s="66">
        <v>13</v>
      </c>
      <c r="E34" s="74"/>
      <c r="F34" s="74"/>
      <c r="G34" s="73">
        <v>77</v>
      </c>
      <c r="H34" s="74"/>
      <c r="I34" s="74"/>
      <c r="J34" s="74"/>
      <c r="K34" s="73">
        <v>29</v>
      </c>
      <c r="L34" s="73">
        <v>44</v>
      </c>
      <c r="M34" s="73">
        <v>52</v>
      </c>
      <c r="N34" s="73">
        <v>2</v>
      </c>
      <c r="O34" s="74"/>
      <c r="P34" s="74"/>
      <c r="Q34" s="73">
        <v>29</v>
      </c>
      <c r="R34" s="74"/>
      <c r="S34" s="74"/>
      <c r="T34" s="74"/>
      <c r="U34" s="73">
        <v>47</v>
      </c>
      <c r="V34" s="74"/>
      <c r="W34" s="73">
        <v>8</v>
      </c>
      <c r="X34" s="74"/>
      <c r="Y34" s="74"/>
      <c r="Z34" s="74"/>
      <c r="AA34" s="74"/>
      <c r="AB34" s="74"/>
      <c r="AC34" s="73">
        <v>1</v>
      </c>
      <c r="AD34" s="74"/>
      <c r="AE34" s="74"/>
      <c r="AF34" s="74"/>
      <c r="AG34" s="73">
        <v>7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3">
        <v>21</v>
      </c>
      <c r="AS34" s="73">
        <v>3</v>
      </c>
      <c r="AT34" s="74"/>
      <c r="AU34" s="73">
        <v>1</v>
      </c>
      <c r="AV34" s="74"/>
      <c r="AW34" s="74"/>
      <c r="AX34" s="74"/>
      <c r="AY34" s="74"/>
      <c r="AZ34" s="74"/>
      <c r="BA34" s="73">
        <v>1</v>
      </c>
      <c r="BB34" s="74"/>
      <c r="BC34" s="74"/>
      <c r="BD34" s="73">
        <v>8</v>
      </c>
      <c r="BE34" s="74"/>
      <c r="BF34" s="74"/>
      <c r="BG34" s="73">
        <v>1</v>
      </c>
      <c r="BH34" s="74"/>
      <c r="BI34" s="74"/>
      <c r="BJ34" s="74"/>
      <c r="BK34" s="74"/>
      <c r="BL34" s="74"/>
      <c r="BM34" s="73">
        <v>8</v>
      </c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3">
        <v>1</v>
      </c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3">
        <v>5</v>
      </c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3">
        <v>2</v>
      </c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3">
        <v>1</v>
      </c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3">
        <v>1</v>
      </c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  <c r="IQ34" s="74"/>
      <c r="IR34" s="74"/>
      <c r="IS34" s="74"/>
      <c r="IT34" s="74"/>
      <c r="IU34" s="74"/>
      <c r="IV34" s="74"/>
      <c r="IW34" s="74"/>
      <c r="IX34" s="74"/>
      <c r="IY34" s="74"/>
      <c r="IZ34" s="74"/>
      <c r="JA34" s="74"/>
      <c r="JB34" s="74"/>
      <c r="JC34" s="74"/>
      <c r="JD34" s="74"/>
      <c r="JE34" s="74"/>
      <c r="JF34" s="74"/>
      <c r="JG34" s="74"/>
      <c r="JH34" s="74"/>
      <c r="JI34" s="74"/>
      <c r="JJ34" s="74"/>
      <c r="JK34" s="74"/>
      <c r="JL34" s="74"/>
      <c r="JM34" s="74"/>
      <c r="JN34" s="74"/>
      <c r="JO34" s="74"/>
      <c r="JP34" s="74"/>
      <c r="JQ34" s="74"/>
      <c r="JR34" s="74"/>
      <c r="JS34" s="74"/>
      <c r="JT34" s="74"/>
      <c r="JU34" s="74"/>
      <c r="JV34" s="74"/>
      <c r="JW34" s="74"/>
      <c r="JX34" s="74"/>
      <c r="JY34" s="74"/>
      <c r="JZ34" s="74"/>
      <c r="KA34" s="74"/>
      <c r="KB34" s="74"/>
      <c r="KC34" s="74"/>
      <c r="KD34" s="74"/>
      <c r="KE34" s="74"/>
      <c r="KF34" s="74"/>
      <c r="KG34" s="74"/>
      <c r="KH34" s="74"/>
      <c r="KI34" s="74"/>
      <c r="KJ34" s="74"/>
      <c r="KK34" s="74"/>
      <c r="KL34" s="74"/>
      <c r="KM34" s="74"/>
      <c r="KN34" s="94"/>
      <c r="KO34" s="101">
        <f t="shared" ref="KO34:KO65" si="3">SUM(D34:KN34)</f>
        <v>362</v>
      </c>
    </row>
    <row r="35" spans="1:301" ht="18.75" customHeight="1" thickBot="1" x14ac:dyDescent="0.3">
      <c r="A35" s="100" t="s">
        <v>658</v>
      </c>
      <c r="B35" s="119" t="str">
        <f t="shared" si="2"/>
        <v>South Shore Charter Public School</v>
      </c>
      <c r="C35" s="120"/>
      <c r="D35" s="66">
        <v>11</v>
      </c>
      <c r="E35" s="74"/>
      <c r="F35" s="74"/>
      <c r="G35" s="74"/>
      <c r="H35" s="74"/>
      <c r="I35" s="73">
        <v>107</v>
      </c>
      <c r="J35" s="74"/>
      <c r="K35" s="74"/>
      <c r="L35" s="74"/>
      <c r="M35" s="74"/>
      <c r="N35" s="74"/>
      <c r="O35" s="73">
        <v>149</v>
      </c>
      <c r="P35" s="74"/>
      <c r="Q35" s="74"/>
      <c r="R35" s="73">
        <v>2</v>
      </c>
      <c r="S35" s="74"/>
      <c r="T35" s="74"/>
      <c r="U35" s="74"/>
      <c r="V35" s="74"/>
      <c r="W35" s="74"/>
      <c r="X35" s="74"/>
      <c r="Y35" s="73">
        <v>1</v>
      </c>
      <c r="Z35" s="73">
        <v>23</v>
      </c>
      <c r="AA35" s="73">
        <v>3</v>
      </c>
      <c r="AB35" s="73">
        <v>191</v>
      </c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3">
        <v>26</v>
      </c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3">
        <v>10</v>
      </c>
      <c r="BQ35" s="74"/>
      <c r="BR35" s="73">
        <v>2</v>
      </c>
      <c r="BS35" s="74"/>
      <c r="BT35" s="74"/>
      <c r="BU35" s="74"/>
      <c r="BV35" s="73">
        <v>46</v>
      </c>
      <c r="BW35" s="74"/>
      <c r="BX35" s="73">
        <v>4</v>
      </c>
      <c r="BY35" s="74"/>
      <c r="BZ35" s="74"/>
      <c r="CA35" s="73">
        <v>26</v>
      </c>
      <c r="CB35" s="74"/>
      <c r="CC35" s="74"/>
      <c r="CD35" s="74"/>
      <c r="CE35" s="73">
        <v>38</v>
      </c>
      <c r="CF35" s="74"/>
      <c r="CG35" s="73">
        <v>23</v>
      </c>
      <c r="CH35" s="74"/>
      <c r="CI35" s="74"/>
      <c r="CJ35" s="74"/>
      <c r="CK35" s="74"/>
      <c r="CL35" s="73">
        <v>31</v>
      </c>
      <c r="CM35" s="74"/>
      <c r="CN35" s="74"/>
      <c r="CO35" s="74"/>
      <c r="CP35" s="74"/>
      <c r="CQ35" s="74"/>
      <c r="CR35" s="74"/>
      <c r="CS35" s="74"/>
      <c r="CT35" s="74"/>
      <c r="CU35" s="73">
        <v>30</v>
      </c>
      <c r="CV35" s="74"/>
      <c r="CW35" s="74"/>
      <c r="CX35" s="74"/>
      <c r="CY35" s="74"/>
      <c r="CZ35" s="74"/>
      <c r="DA35" s="74"/>
      <c r="DB35" s="74"/>
      <c r="DC35" s="74"/>
      <c r="DD35" s="73">
        <v>28</v>
      </c>
      <c r="DE35" s="74"/>
      <c r="DF35" s="74"/>
      <c r="DG35" s="73">
        <v>24</v>
      </c>
      <c r="DH35" s="74"/>
      <c r="DI35" s="74"/>
      <c r="DJ35" s="74"/>
      <c r="DK35" s="74"/>
      <c r="DL35" s="74"/>
      <c r="DM35" s="74"/>
      <c r="DN35" s="74"/>
      <c r="DO35" s="73">
        <v>18</v>
      </c>
      <c r="DP35" s="74"/>
      <c r="DQ35" s="74"/>
      <c r="DR35" s="73">
        <v>1</v>
      </c>
      <c r="DS35" s="73">
        <v>20</v>
      </c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3">
        <v>14</v>
      </c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3">
        <v>10</v>
      </c>
      <c r="FB35" s="74"/>
      <c r="FC35" s="73">
        <v>4</v>
      </c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3">
        <v>6</v>
      </c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3">
        <v>7</v>
      </c>
      <c r="GC35" s="74"/>
      <c r="GD35" s="74"/>
      <c r="GE35" s="74"/>
      <c r="GF35" s="74"/>
      <c r="GG35" s="74"/>
      <c r="GH35" s="73">
        <v>5</v>
      </c>
      <c r="GI35" s="74"/>
      <c r="GJ35" s="74"/>
      <c r="GK35" s="74"/>
      <c r="GL35" s="73">
        <v>2</v>
      </c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3">
        <v>1</v>
      </c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  <c r="IW35" s="74"/>
      <c r="IX35" s="74"/>
      <c r="IY35" s="74"/>
      <c r="IZ35" s="74"/>
      <c r="JA35" s="74"/>
      <c r="JB35" s="74"/>
      <c r="JC35" s="74"/>
      <c r="JD35" s="74"/>
      <c r="JE35" s="74"/>
      <c r="JF35" s="74"/>
      <c r="JG35" s="74"/>
      <c r="JH35" s="74"/>
      <c r="JI35" s="74"/>
      <c r="JJ35" s="74"/>
      <c r="JK35" s="74"/>
      <c r="JL35" s="74"/>
      <c r="JM35" s="74"/>
      <c r="JN35" s="74"/>
      <c r="JO35" s="74"/>
      <c r="JP35" s="74"/>
      <c r="JQ35" s="74"/>
      <c r="JR35" s="74"/>
      <c r="JS35" s="74"/>
      <c r="JT35" s="74"/>
      <c r="JU35" s="74"/>
      <c r="JV35" s="74"/>
      <c r="JW35" s="74"/>
      <c r="JX35" s="74"/>
      <c r="JY35" s="74"/>
      <c r="JZ35" s="74"/>
      <c r="KA35" s="74"/>
      <c r="KB35" s="74"/>
      <c r="KC35" s="74"/>
      <c r="KD35" s="74"/>
      <c r="KE35" s="74"/>
      <c r="KF35" s="74"/>
      <c r="KG35" s="74"/>
      <c r="KH35" s="74"/>
      <c r="KI35" s="74"/>
      <c r="KJ35" s="74"/>
      <c r="KK35" s="74"/>
      <c r="KL35" s="74"/>
      <c r="KM35" s="74"/>
      <c r="KN35" s="94"/>
      <c r="KO35" s="101">
        <f t="shared" si="3"/>
        <v>863</v>
      </c>
    </row>
    <row r="36" spans="1:301" ht="18.75" customHeight="1" thickBot="1" x14ac:dyDescent="0.3">
      <c r="A36" s="100" t="s">
        <v>672</v>
      </c>
      <c r="B36" s="119" t="str">
        <f t="shared" si="2"/>
        <v>Pioneer Charter School of Science II</v>
      </c>
      <c r="C36" s="120"/>
      <c r="D36" s="66">
        <v>7</v>
      </c>
      <c r="E36" s="74"/>
      <c r="F36" s="74"/>
      <c r="G36" s="73">
        <v>29</v>
      </c>
      <c r="H36" s="74"/>
      <c r="I36" s="74"/>
      <c r="J36" s="74"/>
      <c r="K36" s="73">
        <v>13</v>
      </c>
      <c r="L36" s="73">
        <v>39</v>
      </c>
      <c r="M36" s="73">
        <v>30</v>
      </c>
      <c r="N36" s="73">
        <v>1</v>
      </c>
      <c r="O36" s="74"/>
      <c r="P36" s="74"/>
      <c r="Q36" s="73">
        <v>12</v>
      </c>
      <c r="R36" s="74"/>
      <c r="S36" s="74"/>
      <c r="T36" s="74"/>
      <c r="U36" s="73">
        <v>44</v>
      </c>
      <c r="V36" s="74"/>
      <c r="W36" s="73">
        <v>5</v>
      </c>
      <c r="X36" s="74"/>
      <c r="Y36" s="74"/>
      <c r="Z36" s="74"/>
      <c r="AA36" s="74"/>
      <c r="AB36" s="74"/>
      <c r="AC36" s="73">
        <v>2</v>
      </c>
      <c r="AD36" s="74"/>
      <c r="AE36" s="74"/>
      <c r="AF36" s="74"/>
      <c r="AG36" s="73">
        <v>3</v>
      </c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3">
        <v>29</v>
      </c>
      <c r="AS36" s="73">
        <v>1</v>
      </c>
      <c r="AT36" s="74"/>
      <c r="AU36" s="73">
        <v>2</v>
      </c>
      <c r="AV36" s="74"/>
      <c r="AW36" s="74"/>
      <c r="AX36" s="74"/>
      <c r="AY36" s="74"/>
      <c r="AZ36" s="74"/>
      <c r="BA36" s="74"/>
      <c r="BB36" s="74"/>
      <c r="BC36" s="74"/>
      <c r="BD36" s="73">
        <v>5</v>
      </c>
      <c r="BE36" s="74"/>
      <c r="BF36" s="74"/>
      <c r="BG36" s="73">
        <v>1</v>
      </c>
      <c r="BH36" s="74"/>
      <c r="BI36" s="74"/>
      <c r="BJ36" s="74"/>
      <c r="BK36" s="74"/>
      <c r="BL36" s="74"/>
      <c r="BM36" s="73">
        <v>10</v>
      </c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3">
        <v>1</v>
      </c>
      <c r="CE36" s="74"/>
      <c r="CF36" s="74"/>
      <c r="CG36" s="74"/>
      <c r="CH36" s="74"/>
      <c r="CI36" s="74"/>
      <c r="CJ36" s="74"/>
      <c r="CK36" s="73">
        <v>1</v>
      </c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3">
        <v>3</v>
      </c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3">
        <v>1</v>
      </c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3">
        <v>2</v>
      </c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3">
        <v>1</v>
      </c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  <c r="IW36" s="74"/>
      <c r="IX36" s="74"/>
      <c r="IY36" s="74"/>
      <c r="IZ36" s="74"/>
      <c r="JA36" s="74"/>
      <c r="JB36" s="74"/>
      <c r="JC36" s="74"/>
      <c r="JD36" s="74"/>
      <c r="JE36" s="74"/>
      <c r="JF36" s="74"/>
      <c r="JG36" s="74"/>
      <c r="JH36" s="74"/>
      <c r="JI36" s="74"/>
      <c r="JJ36" s="74"/>
      <c r="JK36" s="74"/>
      <c r="JL36" s="74"/>
      <c r="JM36" s="74"/>
      <c r="JN36" s="74"/>
      <c r="JO36" s="74"/>
      <c r="JP36" s="74"/>
      <c r="JQ36" s="74"/>
      <c r="JR36" s="74"/>
      <c r="JS36" s="74"/>
      <c r="JT36" s="74"/>
      <c r="JU36" s="74"/>
      <c r="JV36" s="74"/>
      <c r="JW36" s="74"/>
      <c r="JX36" s="74"/>
      <c r="JY36" s="74"/>
      <c r="JZ36" s="74"/>
      <c r="KA36" s="74"/>
      <c r="KB36" s="74"/>
      <c r="KC36" s="74"/>
      <c r="KD36" s="74"/>
      <c r="KE36" s="74"/>
      <c r="KF36" s="74"/>
      <c r="KG36" s="74"/>
      <c r="KH36" s="74"/>
      <c r="KI36" s="74"/>
      <c r="KJ36" s="74"/>
      <c r="KK36" s="74"/>
      <c r="KL36" s="74"/>
      <c r="KM36" s="74"/>
      <c r="KN36" s="94"/>
      <c r="KO36" s="101">
        <f t="shared" si="3"/>
        <v>242</v>
      </c>
    </row>
    <row r="37" spans="1:301" ht="18.75" customHeight="1" thickBot="1" x14ac:dyDescent="0.3">
      <c r="A37" s="100" t="s">
        <v>614</v>
      </c>
      <c r="B37" s="119" t="str">
        <f t="shared" si="2"/>
        <v>KIPP Academy Lynn Charter School</v>
      </c>
      <c r="C37" s="120"/>
      <c r="D37" s="66">
        <v>5</v>
      </c>
      <c r="E37" s="74"/>
      <c r="F37" s="74"/>
      <c r="G37" s="74"/>
      <c r="H37" s="74"/>
      <c r="I37" s="74"/>
      <c r="J37" s="73">
        <v>1</v>
      </c>
      <c r="K37" s="73">
        <v>4</v>
      </c>
      <c r="L37" s="73">
        <v>477</v>
      </c>
      <c r="M37" s="74"/>
      <c r="N37" s="74"/>
      <c r="O37" s="74"/>
      <c r="P37" s="74"/>
      <c r="Q37" s="74"/>
      <c r="R37" s="74"/>
      <c r="S37" s="74"/>
      <c r="T37" s="74"/>
      <c r="U37" s="73">
        <v>2</v>
      </c>
      <c r="V37" s="74"/>
      <c r="W37" s="74"/>
      <c r="X37" s="74"/>
      <c r="Y37" s="74"/>
      <c r="Z37" s="74"/>
      <c r="AA37" s="74"/>
      <c r="AB37" s="74"/>
      <c r="AC37" s="73">
        <v>5</v>
      </c>
      <c r="AD37" s="74"/>
      <c r="AE37" s="74"/>
      <c r="AF37" s="74"/>
      <c r="AG37" s="74"/>
      <c r="AH37" s="74"/>
      <c r="AI37" s="74"/>
      <c r="AJ37" s="74"/>
      <c r="AK37" s="74"/>
      <c r="AL37" s="73">
        <v>1</v>
      </c>
      <c r="AM37" s="74"/>
      <c r="AN37" s="74"/>
      <c r="AO37" s="74"/>
      <c r="AP37" s="74"/>
      <c r="AQ37" s="74"/>
      <c r="AR37" s="73">
        <v>2</v>
      </c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3">
        <v>9</v>
      </c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3">
        <v>1</v>
      </c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3">
        <v>1</v>
      </c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  <c r="IS37" s="74"/>
      <c r="IT37" s="74"/>
      <c r="IU37" s="74"/>
      <c r="IV37" s="74"/>
      <c r="IW37" s="74"/>
      <c r="IX37" s="74"/>
      <c r="IY37" s="74"/>
      <c r="IZ37" s="74"/>
      <c r="JA37" s="74"/>
      <c r="JB37" s="74"/>
      <c r="JC37" s="74"/>
      <c r="JD37" s="74"/>
      <c r="JE37" s="74"/>
      <c r="JF37" s="74"/>
      <c r="JG37" s="74"/>
      <c r="JH37" s="74"/>
      <c r="JI37" s="74"/>
      <c r="JJ37" s="74"/>
      <c r="JK37" s="74"/>
      <c r="JL37" s="74"/>
      <c r="JM37" s="74"/>
      <c r="JN37" s="74"/>
      <c r="JO37" s="74"/>
      <c r="JP37" s="74"/>
      <c r="JQ37" s="74"/>
      <c r="JR37" s="74"/>
      <c r="JS37" s="74"/>
      <c r="JT37" s="74"/>
      <c r="JU37" s="74"/>
      <c r="JV37" s="74"/>
      <c r="JW37" s="74"/>
      <c r="JX37" s="74"/>
      <c r="JY37" s="74"/>
      <c r="JZ37" s="74"/>
      <c r="KA37" s="74"/>
      <c r="KB37" s="74"/>
      <c r="KC37" s="74"/>
      <c r="KD37" s="74"/>
      <c r="KE37" s="74"/>
      <c r="KF37" s="74"/>
      <c r="KG37" s="74"/>
      <c r="KH37" s="74"/>
      <c r="KI37" s="74"/>
      <c r="KJ37" s="74"/>
      <c r="KK37" s="74"/>
      <c r="KL37" s="74"/>
      <c r="KM37" s="74"/>
      <c r="KN37" s="94"/>
      <c r="KO37" s="101">
        <f t="shared" si="3"/>
        <v>508</v>
      </c>
    </row>
    <row r="38" spans="1:301" ht="18.75" customHeight="1" thickBot="1" x14ac:dyDescent="0.3">
      <c r="A38" s="100" t="s">
        <v>629</v>
      </c>
      <c r="B38" s="119" t="str">
        <f t="shared" si="2"/>
        <v>Benjamin Franklin Classical Charter Public School</v>
      </c>
      <c r="C38" s="120"/>
      <c r="D38" s="66">
        <v>4</v>
      </c>
      <c r="E38" s="73">
        <v>4</v>
      </c>
      <c r="F38" s="74"/>
      <c r="G38" s="74"/>
      <c r="H38" s="73">
        <v>1</v>
      </c>
      <c r="I38" s="73">
        <v>3</v>
      </c>
      <c r="J38" s="74"/>
      <c r="K38" s="74"/>
      <c r="L38" s="74"/>
      <c r="M38" s="74"/>
      <c r="N38" s="74"/>
      <c r="O38" s="73">
        <v>1</v>
      </c>
      <c r="P38" s="74"/>
      <c r="Q38" s="73">
        <v>1</v>
      </c>
      <c r="R38" s="73">
        <v>7</v>
      </c>
      <c r="S38" s="74"/>
      <c r="T38" s="74"/>
      <c r="U38" s="74"/>
      <c r="V38" s="74"/>
      <c r="W38" s="74"/>
      <c r="X38" s="73">
        <v>236</v>
      </c>
      <c r="Y38" s="74"/>
      <c r="Z38" s="74"/>
      <c r="AA38" s="74"/>
      <c r="AB38" s="73">
        <v>1</v>
      </c>
      <c r="AC38" s="74"/>
      <c r="AD38" s="74"/>
      <c r="AE38" s="73">
        <v>6</v>
      </c>
      <c r="AF38" s="73">
        <v>4</v>
      </c>
      <c r="AG38" s="74"/>
      <c r="AH38" s="74"/>
      <c r="AI38" s="73">
        <v>2</v>
      </c>
      <c r="AJ38" s="73">
        <v>1</v>
      </c>
      <c r="AK38" s="73">
        <v>2</v>
      </c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3">
        <v>1</v>
      </c>
      <c r="AW38" s="73">
        <v>2</v>
      </c>
      <c r="AX38" s="73">
        <v>67</v>
      </c>
      <c r="AY38" s="73">
        <v>5</v>
      </c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3">
        <v>2</v>
      </c>
      <c r="BO38" s="74"/>
      <c r="BP38" s="74"/>
      <c r="BQ38" s="74"/>
      <c r="BR38" s="73">
        <v>2</v>
      </c>
      <c r="BS38" s="74"/>
      <c r="BT38" s="74"/>
      <c r="BU38" s="73">
        <v>1</v>
      </c>
      <c r="BV38" s="74"/>
      <c r="BW38" s="74"/>
      <c r="BX38" s="74"/>
      <c r="BY38" s="73">
        <v>13</v>
      </c>
      <c r="BZ38" s="73">
        <v>20</v>
      </c>
      <c r="CA38" s="74"/>
      <c r="CB38" s="74"/>
      <c r="CC38" s="74"/>
      <c r="CD38" s="74"/>
      <c r="CE38" s="73">
        <v>1</v>
      </c>
      <c r="CF38" s="73">
        <v>29</v>
      </c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3">
        <v>4</v>
      </c>
      <c r="CX38" s="73">
        <v>1</v>
      </c>
      <c r="CY38" s="74"/>
      <c r="CZ38" s="73">
        <v>5</v>
      </c>
      <c r="DA38" s="74"/>
      <c r="DB38" s="74"/>
      <c r="DC38" s="74"/>
      <c r="DD38" s="74"/>
      <c r="DE38" s="74"/>
      <c r="DF38" s="74"/>
      <c r="DG38" s="74"/>
      <c r="DH38" s="73">
        <v>1</v>
      </c>
      <c r="DI38" s="74"/>
      <c r="DJ38" s="73">
        <v>2</v>
      </c>
      <c r="DK38" s="74"/>
      <c r="DL38" s="74"/>
      <c r="DM38" s="74"/>
      <c r="DN38" s="74"/>
      <c r="DO38" s="74"/>
      <c r="DP38" s="73">
        <v>2</v>
      </c>
      <c r="DQ38" s="74"/>
      <c r="DR38" s="74"/>
      <c r="DS38" s="74"/>
      <c r="DT38" s="73">
        <v>2</v>
      </c>
      <c r="DU38" s="74"/>
      <c r="DV38" s="74"/>
      <c r="DW38" s="74"/>
      <c r="DX38" s="74"/>
      <c r="DY38" s="74"/>
      <c r="DZ38" s="73">
        <v>3</v>
      </c>
      <c r="EA38" s="74"/>
      <c r="EB38" s="74"/>
      <c r="EC38" s="74"/>
      <c r="ED38" s="74"/>
      <c r="EE38" s="74"/>
      <c r="EF38" s="73">
        <v>3</v>
      </c>
      <c r="EG38" s="74"/>
      <c r="EH38" s="74"/>
      <c r="EI38" s="74"/>
      <c r="EJ38" s="74"/>
      <c r="EK38" s="74"/>
      <c r="EL38" s="74"/>
      <c r="EM38" s="74"/>
      <c r="EN38" s="74"/>
      <c r="EO38" s="73">
        <v>3</v>
      </c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3">
        <v>6</v>
      </c>
      <c r="FX38" s="74"/>
      <c r="FY38" s="74"/>
      <c r="FZ38" s="73">
        <v>2</v>
      </c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3">
        <v>2</v>
      </c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  <c r="IV38" s="74"/>
      <c r="IW38" s="74"/>
      <c r="IX38" s="74"/>
      <c r="IY38" s="74"/>
      <c r="IZ38" s="74"/>
      <c r="JA38" s="74"/>
      <c r="JB38" s="74"/>
      <c r="JC38" s="74"/>
      <c r="JD38" s="74"/>
      <c r="JE38" s="74"/>
      <c r="JF38" s="74"/>
      <c r="JG38" s="74"/>
      <c r="JH38" s="74"/>
      <c r="JI38" s="74"/>
      <c r="JJ38" s="74"/>
      <c r="JK38" s="74"/>
      <c r="JL38" s="74"/>
      <c r="JM38" s="74"/>
      <c r="JN38" s="74"/>
      <c r="JO38" s="74"/>
      <c r="JP38" s="74"/>
      <c r="JQ38" s="74"/>
      <c r="JR38" s="74"/>
      <c r="JS38" s="74"/>
      <c r="JT38" s="74"/>
      <c r="JU38" s="74"/>
      <c r="JV38" s="74"/>
      <c r="JW38" s="73">
        <v>1</v>
      </c>
      <c r="JX38" s="74"/>
      <c r="JY38" s="74"/>
      <c r="JZ38" s="74"/>
      <c r="KA38" s="74"/>
      <c r="KB38" s="73">
        <v>1</v>
      </c>
      <c r="KC38" s="74"/>
      <c r="KD38" s="74"/>
      <c r="KE38" s="74"/>
      <c r="KF38" s="74"/>
      <c r="KG38" s="74"/>
      <c r="KH38" s="74"/>
      <c r="KI38" s="74"/>
      <c r="KJ38" s="74"/>
      <c r="KK38" s="74"/>
      <c r="KL38" s="74"/>
      <c r="KM38" s="74"/>
      <c r="KN38" s="94"/>
      <c r="KO38" s="101">
        <f t="shared" si="3"/>
        <v>454</v>
      </c>
    </row>
    <row r="39" spans="1:301" ht="18.75" customHeight="1" thickBot="1" x14ac:dyDescent="0.3">
      <c r="A39" s="100" t="s">
        <v>635</v>
      </c>
      <c r="B39" s="119" t="str">
        <f t="shared" si="2"/>
        <v>Hill View Montessori Charter Public School</v>
      </c>
      <c r="C39" s="120"/>
      <c r="D39" s="66">
        <v>2</v>
      </c>
      <c r="E39" s="74"/>
      <c r="F39" s="73">
        <v>17</v>
      </c>
      <c r="G39" s="74"/>
      <c r="H39" s="73">
        <v>1</v>
      </c>
      <c r="I39" s="73">
        <v>1</v>
      </c>
      <c r="J39" s="74"/>
      <c r="K39" s="74"/>
      <c r="L39" s="73">
        <v>1</v>
      </c>
      <c r="M39" s="74"/>
      <c r="N39" s="73">
        <v>453</v>
      </c>
      <c r="O39" s="74"/>
      <c r="P39" s="74"/>
      <c r="Q39" s="73">
        <v>2</v>
      </c>
      <c r="R39" s="74"/>
      <c r="S39" s="73">
        <v>1</v>
      </c>
      <c r="T39" s="73">
        <v>4</v>
      </c>
      <c r="U39" s="74"/>
      <c r="V39" s="74"/>
      <c r="W39" s="74"/>
      <c r="X39" s="74"/>
      <c r="Y39" s="74"/>
      <c r="Z39" s="74"/>
      <c r="AA39" s="74"/>
      <c r="AB39" s="74"/>
      <c r="AC39" s="73">
        <v>1</v>
      </c>
      <c r="AD39" s="74"/>
      <c r="AE39" s="74"/>
      <c r="AF39" s="74"/>
      <c r="AG39" s="74"/>
      <c r="AH39" s="74"/>
      <c r="AI39" s="73">
        <v>1</v>
      </c>
      <c r="AJ39" s="74"/>
      <c r="AK39" s="74"/>
      <c r="AL39" s="74"/>
      <c r="AM39" s="73">
        <v>1</v>
      </c>
      <c r="AN39" s="74"/>
      <c r="AO39" s="73">
        <v>3</v>
      </c>
      <c r="AP39" s="74"/>
      <c r="AQ39" s="73">
        <v>1</v>
      </c>
      <c r="AR39" s="74"/>
      <c r="AS39" s="73">
        <v>18</v>
      </c>
      <c r="AT39" s="73">
        <v>1</v>
      </c>
      <c r="AU39" s="73">
        <v>1</v>
      </c>
      <c r="AV39" s="74"/>
      <c r="AW39" s="74"/>
      <c r="AX39" s="74"/>
      <c r="AY39" s="74"/>
      <c r="AZ39" s="74"/>
      <c r="BA39" s="73">
        <v>1</v>
      </c>
      <c r="BB39" s="74"/>
      <c r="BC39" s="74"/>
      <c r="BD39" s="74"/>
      <c r="BE39" s="74"/>
      <c r="BF39" s="74"/>
      <c r="BG39" s="74"/>
      <c r="BH39" s="74"/>
      <c r="BI39" s="74"/>
      <c r="BJ39" s="73">
        <v>5</v>
      </c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3">
        <v>1</v>
      </c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3">
        <v>2</v>
      </c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3">
        <v>1</v>
      </c>
      <c r="EI39" s="74"/>
      <c r="EJ39" s="73">
        <v>1</v>
      </c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3">
        <v>8</v>
      </c>
      <c r="EV39" s="74"/>
      <c r="EW39" s="73">
        <v>1</v>
      </c>
      <c r="EX39" s="74"/>
      <c r="EY39" s="73">
        <v>4</v>
      </c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3">
        <v>3</v>
      </c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3">
        <v>2</v>
      </c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3">
        <v>1</v>
      </c>
      <c r="GS39" s="74"/>
      <c r="GT39" s="74"/>
      <c r="GU39" s="74"/>
      <c r="GV39" s="74"/>
      <c r="GW39" s="74"/>
      <c r="GX39" s="74"/>
      <c r="GY39" s="74"/>
      <c r="GZ39" s="74"/>
      <c r="HA39" s="73">
        <v>1</v>
      </c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  <c r="IW39" s="74"/>
      <c r="IX39" s="74"/>
      <c r="IY39" s="74"/>
      <c r="IZ39" s="74"/>
      <c r="JA39" s="74"/>
      <c r="JB39" s="74"/>
      <c r="JC39" s="74"/>
      <c r="JD39" s="74"/>
      <c r="JE39" s="74"/>
      <c r="JF39" s="74"/>
      <c r="JG39" s="74"/>
      <c r="JH39" s="74"/>
      <c r="JI39" s="74"/>
      <c r="JJ39" s="74"/>
      <c r="JK39" s="74"/>
      <c r="JL39" s="74"/>
      <c r="JM39" s="74"/>
      <c r="JN39" s="74"/>
      <c r="JO39" s="74"/>
      <c r="JP39" s="74"/>
      <c r="JQ39" s="74"/>
      <c r="JR39" s="74"/>
      <c r="JS39" s="74"/>
      <c r="JT39" s="74"/>
      <c r="JU39" s="74"/>
      <c r="JV39" s="74"/>
      <c r="JW39" s="74"/>
      <c r="JX39" s="74"/>
      <c r="JY39" s="74"/>
      <c r="JZ39" s="74"/>
      <c r="KA39" s="74"/>
      <c r="KB39" s="74"/>
      <c r="KC39" s="74"/>
      <c r="KD39" s="74"/>
      <c r="KE39" s="74"/>
      <c r="KF39" s="74"/>
      <c r="KG39" s="74"/>
      <c r="KH39" s="74"/>
      <c r="KI39" s="74"/>
      <c r="KJ39" s="74"/>
      <c r="KK39" s="74"/>
      <c r="KL39" s="74"/>
      <c r="KM39" s="74"/>
      <c r="KN39" s="94"/>
      <c r="KO39" s="101">
        <f t="shared" si="3"/>
        <v>540</v>
      </c>
    </row>
    <row r="40" spans="1:301" ht="18.75" customHeight="1" thickBot="1" x14ac:dyDescent="0.3">
      <c r="A40" s="100" t="s">
        <v>607</v>
      </c>
      <c r="B40" s="119" t="str">
        <f t="shared" si="2"/>
        <v>Christa McAuliffe Regional Charter Public School</v>
      </c>
      <c r="C40" s="120"/>
      <c r="D40" s="66">
        <v>1</v>
      </c>
      <c r="E40" s="74"/>
      <c r="F40" s="74"/>
      <c r="G40" s="74"/>
      <c r="H40" s="74"/>
      <c r="I40" s="73">
        <v>1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3">
        <v>2</v>
      </c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3">
        <v>5</v>
      </c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3">
        <v>86</v>
      </c>
      <c r="AX40" s="73">
        <v>1</v>
      </c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3">
        <v>2</v>
      </c>
      <c r="CW40" s="74"/>
      <c r="CX40" s="73">
        <v>15</v>
      </c>
      <c r="CY40" s="74"/>
      <c r="CZ40" s="73">
        <v>1</v>
      </c>
      <c r="DA40" s="74"/>
      <c r="DB40" s="74"/>
      <c r="DC40" s="73">
        <v>4</v>
      </c>
      <c r="DD40" s="74"/>
      <c r="DE40" s="74"/>
      <c r="DF40" s="74"/>
      <c r="DG40" s="74"/>
      <c r="DH40" s="73">
        <v>18</v>
      </c>
      <c r="DI40" s="74"/>
      <c r="DJ40" s="74"/>
      <c r="DK40" s="74"/>
      <c r="DL40" s="74"/>
      <c r="DM40" s="74"/>
      <c r="DN40" s="74"/>
      <c r="DO40" s="74"/>
      <c r="DP40" s="73">
        <v>3</v>
      </c>
      <c r="DQ40" s="74"/>
      <c r="DR40" s="74"/>
      <c r="DS40" s="74"/>
      <c r="DT40" s="73">
        <v>1</v>
      </c>
      <c r="DU40" s="74"/>
      <c r="DV40" s="74"/>
      <c r="DW40" s="74"/>
      <c r="DX40" s="74"/>
      <c r="DY40" s="74"/>
      <c r="DZ40" s="73">
        <v>7</v>
      </c>
      <c r="EA40" s="74"/>
      <c r="EB40" s="74"/>
      <c r="EC40" s="74"/>
      <c r="ED40" s="74"/>
      <c r="EE40" s="74"/>
      <c r="EF40" s="73">
        <v>3</v>
      </c>
      <c r="EG40" s="74"/>
      <c r="EH40" s="74"/>
      <c r="EI40" s="74"/>
      <c r="EJ40" s="74"/>
      <c r="EK40" s="74"/>
      <c r="EL40" s="74"/>
      <c r="EM40" s="74"/>
      <c r="EN40" s="74"/>
      <c r="EO40" s="73">
        <v>1</v>
      </c>
      <c r="EP40" s="74"/>
      <c r="EQ40" s="74"/>
      <c r="ER40" s="73">
        <v>5</v>
      </c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3">
        <v>1</v>
      </c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3">
        <v>1</v>
      </c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3">
        <v>1</v>
      </c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  <c r="IW40" s="74"/>
      <c r="IX40" s="74"/>
      <c r="IY40" s="73">
        <v>1</v>
      </c>
      <c r="IZ40" s="74"/>
      <c r="JA40" s="74"/>
      <c r="JB40" s="74"/>
      <c r="JC40" s="74"/>
      <c r="JD40" s="74"/>
      <c r="JE40" s="74"/>
      <c r="JF40" s="74"/>
      <c r="JG40" s="74"/>
      <c r="JH40" s="74"/>
      <c r="JI40" s="74"/>
      <c r="JJ40" s="74"/>
      <c r="JK40" s="74"/>
      <c r="JL40" s="74"/>
      <c r="JM40" s="74"/>
      <c r="JN40" s="74"/>
      <c r="JO40" s="74"/>
      <c r="JP40" s="74"/>
      <c r="JQ40" s="74"/>
      <c r="JR40" s="74"/>
      <c r="JS40" s="74"/>
      <c r="JT40" s="74"/>
      <c r="JU40" s="74"/>
      <c r="JV40" s="74"/>
      <c r="JW40" s="74"/>
      <c r="JX40" s="74"/>
      <c r="JY40" s="74"/>
      <c r="JZ40" s="74"/>
      <c r="KA40" s="74"/>
      <c r="KB40" s="74"/>
      <c r="KC40" s="74"/>
      <c r="KD40" s="74"/>
      <c r="KE40" s="74"/>
      <c r="KF40" s="74"/>
      <c r="KG40" s="74"/>
      <c r="KH40" s="74"/>
      <c r="KI40" s="74"/>
      <c r="KJ40" s="74"/>
      <c r="KK40" s="74"/>
      <c r="KL40" s="74"/>
      <c r="KM40" s="74"/>
      <c r="KN40" s="94"/>
      <c r="KO40" s="101">
        <f t="shared" si="3"/>
        <v>160</v>
      </c>
    </row>
    <row r="41" spans="1:301" ht="18.75" customHeight="1" thickBot="1" x14ac:dyDescent="0.3">
      <c r="A41" s="100" t="s">
        <v>618</v>
      </c>
      <c r="B41" s="119" t="str">
        <f t="shared" si="2"/>
        <v>Innovation Academy Charter School</v>
      </c>
      <c r="C41" s="120"/>
      <c r="D41" s="66">
        <v>1</v>
      </c>
      <c r="E41" s="74"/>
      <c r="F41" s="73">
        <v>5</v>
      </c>
      <c r="G41" s="74"/>
      <c r="H41" s="74"/>
      <c r="I41" s="74"/>
      <c r="J41" s="74"/>
      <c r="K41" s="73">
        <v>2</v>
      </c>
      <c r="L41" s="73">
        <v>1</v>
      </c>
      <c r="M41" s="74"/>
      <c r="N41" s="73">
        <v>3</v>
      </c>
      <c r="O41" s="74"/>
      <c r="P41" s="74"/>
      <c r="Q41" s="74"/>
      <c r="R41" s="74"/>
      <c r="S41" s="73">
        <v>219</v>
      </c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3">
        <v>1</v>
      </c>
      <c r="AJ41" s="74"/>
      <c r="AK41" s="74"/>
      <c r="AL41" s="73">
        <v>1</v>
      </c>
      <c r="AM41" s="74"/>
      <c r="AN41" s="74"/>
      <c r="AO41" s="74"/>
      <c r="AP41" s="74"/>
      <c r="AQ41" s="73">
        <v>118</v>
      </c>
      <c r="AR41" s="74"/>
      <c r="AS41" s="73">
        <v>5</v>
      </c>
      <c r="AT41" s="73">
        <v>117</v>
      </c>
      <c r="AU41" s="74"/>
      <c r="AV41" s="74"/>
      <c r="AW41" s="74"/>
      <c r="AX41" s="74"/>
      <c r="AY41" s="74"/>
      <c r="AZ41" s="74"/>
      <c r="BA41" s="73">
        <v>82</v>
      </c>
      <c r="BB41" s="74"/>
      <c r="BC41" s="74"/>
      <c r="BD41" s="74"/>
      <c r="BE41" s="74"/>
      <c r="BF41" s="74"/>
      <c r="BG41" s="74"/>
      <c r="BH41" s="74"/>
      <c r="BI41" s="74"/>
      <c r="BJ41" s="73">
        <v>54</v>
      </c>
      <c r="BK41" s="73">
        <v>61</v>
      </c>
      <c r="BL41" s="74"/>
      <c r="BM41" s="74"/>
      <c r="BN41" s="74"/>
      <c r="BO41" s="74"/>
      <c r="BP41" s="74"/>
      <c r="BQ41" s="74"/>
      <c r="BR41" s="74"/>
      <c r="BS41" s="74"/>
      <c r="BT41" s="73">
        <v>13</v>
      </c>
      <c r="BU41" s="74"/>
      <c r="BV41" s="74"/>
      <c r="BW41" s="74"/>
      <c r="BX41" s="74"/>
      <c r="BY41" s="74"/>
      <c r="BZ41" s="73">
        <v>2</v>
      </c>
      <c r="CA41" s="74"/>
      <c r="CB41" s="74"/>
      <c r="CC41" s="74"/>
      <c r="CD41" s="74"/>
      <c r="CE41" s="74"/>
      <c r="CF41" s="74"/>
      <c r="CG41" s="74"/>
      <c r="CH41" s="73">
        <v>20</v>
      </c>
      <c r="CI41" s="74"/>
      <c r="CJ41" s="74"/>
      <c r="CK41" s="74"/>
      <c r="CL41" s="74"/>
      <c r="CM41" s="74"/>
      <c r="CN41" s="74"/>
      <c r="CO41" s="74"/>
      <c r="CP41" s="74"/>
      <c r="CQ41" s="73">
        <v>19</v>
      </c>
      <c r="CR41" s="73">
        <v>4</v>
      </c>
      <c r="CS41" s="73">
        <v>24</v>
      </c>
      <c r="CT41" s="74"/>
      <c r="CU41" s="74"/>
      <c r="CV41" s="74"/>
      <c r="CW41" s="74"/>
      <c r="CX41" s="74"/>
      <c r="CY41" s="74"/>
      <c r="CZ41" s="74"/>
      <c r="DA41" s="74"/>
      <c r="DB41" s="73">
        <v>1</v>
      </c>
      <c r="DC41" s="74"/>
      <c r="DD41" s="74"/>
      <c r="DE41" s="74"/>
      <c r="DF41" s="74"/>
      <c r="DG41" s="74"/>
      <c r="DH41" s="74"/>
      <c r="DI41" s="74"/>
      <c r="DJ41" s="74"/>
      <c r="DK41" s="73">
        <v>1</v>
      </c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3">
        <v>5</v>
      </c>
      <c r="DX41" s="74"/>
      <c r="DY41" s="74"/>
      <c r="DZ41" s="74"/>
      <c r="EA41" s="74"/>
      <c r="EB41" s="74"/>
      <c r="EC41" s="74"/>
      <c r="ED41" s="74"/>
      <c r="EE41" s="74"/>
      <c r="EF41" s="74"/>
      <c r="EG41" s="73">
        <v>1</v>
      </c>
      <c r="EH41" s="73">
        <v>4</v>
      </c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3">
        <v>2</v>
      </c>
      <c r="EV41" s="74"/>
      <c r="EW41" s="74"/>
      <c r="EX41" s="74"/>
      <c r="EY41" s="74"/>
      <c r="EZ41" s="74"/>
      <c r="FA41" s="74"/>
      <c r="FB41" s="73">
        <v>8</v>
      </c>
      <c r="FC41" s="74"/>
      <c r="FD41" s="74"/>
      <c r="FE41" s="74"/>
      <c r="FF41" s="73">
        <v>1</v>
      </c>
      <c r="FG41" s="74"/>
      <c r="FH41" s="73">
        <v>4</v>
      </c>
      <c r="FI41" s="74"/>
      <c r="FJ41" s="74"/>
      <c r="FK41" s="74"/>
      <c r="FL41" s="74"/>
      <c r="FM41" s="74"/>
      <c r="FN41" s="73">
        <v>1</v>
      </c>
      <c r="FO41" s="74"/>
      <c r="FP41" s="74"/>
      <c r="FQ41" s="74"/>
      <c r="FR41" s="74"/>
      <c r="FS41" s="74"/>
      <c r="FT41" s="74"/>
      <c r="FU41" s="74"/>
      <c r="FV41" s="74"/>
      <c r="FW41" s="74"/>
      <c r="FX41" s="73">
        <v>1</v>
      </c>
      <c r="FY41" s="74"/>
      <c r="FZ41" s="74"/>
      <c r="GA41" s="74"/>
      <c r="GB41" s="74"/>
      <c r="GC41" s="73">
        <v>1</v>
      </c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3">
        <v>5</v>
      </c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3">
        <v>1</v>
      </c>
      <c r="IM41" s="74"/>
      <c r="IN41" s="74"/>
      <c r="IO41" s="74"/>
      <c r="IP41" s="74"/>
      <c r="IQ41" s="74"/>
      <c r="IR41" s="74"/>
      <c r="IS41" s="74"/>
      <c r="IT41" s="74"/>
      <c r="IU41" s="74"/>
      <c r="IV41" s="74"/>
      <c r="IW41" s="74"/>
      <c r="IX41" s="74"/>
      <c r="IY41" s="74"/>
      <c r="IZ41" s="74"/>
      <c r="JA41" s="74"/>
      <c r="JB41" s="74"/>
      <c r="JC41" s="74"/>
      <c r="JD41" s="74"/>
      <c r="JE41" s="74"/>
      <c r="JF41" s="74"/>
      <c r="JG41" s="74"/>
      <c r="JH41" s="74"/>
      <c r="JI41" s="74"/>
      <c r="JJ41" s="74"/>
      <c r="JK41" s="74"/>
      <c r="JL41" s="74"/>
      <c r="JM41" s="74"/>
      <c r="JN41" s="74"/>
      <c r="JO41" s="74"/>
      <c r="JP41" s="74"/>
      <c r="JQ41" s="74"/>
      <c r="JR41" s="74"/>
      <c r="JS41" s="74"/>
      <c r="JT41" s="74"/>
      <c r="JU41" s="74"/>
      <c r="JV41" s="74"/>
      <c r="JW41" s="74"/>
      <c r="JX41" s="74"/>
      <c r="JY41" s="74"/>
      <c r="JZ41" s="74"/>
      <c r="KA41" s="74"/>
      <c r="KB41" s="74"/>
      <c r="KC41" s="74"/>
      <c r="KD41" s="74"/>
      <c r="KE41" s="74"/>
      <c r="KF41" s="74"/>
      <c r="KG41" s="74"/>
      <c r="KH41" s="74"/>
      <c r="KI41" s="74"/>
      <c r="KJ41" s="74"/>
      <c r="KK41" s="74"/>
      <c r="KL41" s="74"/>
      <c r="KM41" s="73">
        <v>1</v>
      </c>
      <c r="KN41" s="94"/>
      <c r="KO41" s="101">
        <f t="shared" si="3"/>
        <v>789</v>
      </c>
    </row>
    <row r="42" spans="1:301" ht="18.75" customHeight="1" thickBot="1" x14ac:dyDescent="0.3">
      <c r="A42" s="100" t="s">
        <v>655</v>
      </c>
      <c r="B42" s="119" t="str">
        <f t="shared" si="2"/>
        <v>Salem Academy Charter School</v>
      </c>
      <c r="C42" s="120"/>
      <c r="D42" s="66">
        <v>1</v>
      </c>
      <c r="E42" s="74"/>
      <c r="F42" s="74"/>
      <c r="G42" s="74"/>
      <c r="H42" s="74"/>
      <c r="I42" s="74"/>
      <c r="J42" s="74"/>
      <c r="K42" s="74"/>
      <c r="L42" s="73">
        <v>38</v>
      </c>
      <c r="M42" s="74"/>
      <c r="N42" s="74"/>
      <c r="O42" s="74"/>
      <c r="P42" s="74"/>
      <c r="Q42" s="74"/>
      <c r="R42" s="74"/>
      <c r="S42" s="74"/>
      <c r="T42" s="74"/>
      <c r="U42" s="73">
        <v>2</v>
      </c>
      <c r="V42" s="74"/>
      <c r="W42" s="73">
        <v>2</v>
      </c>
      <c r="X42" s="74"/>
      <c r="Y42" s="74"/>
      <c r="Z42" s="74"/>
      <c r="AA42" s="74"/>
      <c r="AB42" s="74"/>
      <c r="AC42" s="73">
        <v>189</v>
      </c>
      <c r="AD42" s="74"/>
      <c r="AE42" s="74"/>
      <c r="AF42" s="74"/>
      <c r="AG42" s="74"/>
      <c r="AH42" s="74"/>
      <c r="AI42" s="73">
        <v>1</v>
      </c>
      <c r="AJ42" s="74"/>
      <c r="AK42" s="74"/>
      <c r="AL42" s="74"/>
      <c r="AM42" s="74"/>
      <c r="AN42" s="74"/>
      <c r="AO42" s="74"/>
      <c r="AP42" s="74"/>
      <c r="AQ42" s="74"/>
      <c r="AR42" s="73">
        <v>5</v>
      </c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3">
        <v>1</v>
      </c>
      <c r="BE42" s="74"/>
      <c r="BF42" s="74"/>
      <c r="BG42" s="74"/>
      <c r="BH42" s="74"/>
      <c r="BI42" s="74"/>
      <c r="BJ42" s="74"/>
      <c r="BK42" s="74"/>
      <c r="BL42" s="74"/>
      <c r="BM42" s="73">
        <v>21</v>
      </c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3">
        <v>2</v>
      </c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3">
        <v>4</v>
      </c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3">
        <v>1</v>
      </c>
      <c r="FI42" s="73">
        <v>2</v>
      </c>
      <c r="FJ42" s="74"/>
      <c r="FK42" s="74"/>
      <c r="FL42" s="74"/>
      <c r="FM42" s="74"/>
      <c r="FN42" s="74"/>
      <c r="FO42" s="73">
        <v>1</v>
      </c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3">
        <v>1</v>
      </c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3">
        <v>1</v>
      </c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3">
        <v>2</v>
      </c>
      <c r="IL42" s="74"/>
      <c r="IM42" s="74"/>
      <c r="IN42" s="74"/>
      <c r="IO42" s="74"/>
      <c r="IP42" s="74"/>
      <c r="IQ42" s="74"/>
      <c r="IR42" s="74"/>
      <c r="IS42" s="74"/>
      <c r="IT42" s="73">
        <v>2</v>
      </c>
      <c r="IU42" s="74"/>
      <c r="IV42" s="74"/>
      <c r="IW42" s="74"/>
      <c r="IX42" s="74"/>
      <c r="IY42" s="74"/>
      <c r="IZ42" s="74"/>
      <c r="JA42" s="74"/>
      <c r="JB42" s="74"/>
      <c r="JC42" s="74"/>
      <c r="JD42" s="74"/>
      <c r="JE42" s="74"/>
      <c r="JF42" s="74"/>
      <c r="JG42" s="74"/>
      <c r="JH42" s="74"/>
      <c r="JI42" s="74"/>
      <c r="JJ42" s="74"/>
      <c r="JK42" s="74"/>
      <c r="JL42" s="74"/>
      <c r="JM42" s="74"/>
      <c r="JN42" s="74"/>
      <c r="JO42" s="74"/>
      <c r="JP42" s="74"/>
      <c r="JQ42" s="74"/>
      <c r="JR42" s="74"/>
      <c r="JS42" s="74"/>
      <c r="JT42" s="74"/>
      <c r="JU42" s="74"/>
      <c r="JV42" s="74"/>
      <c r="JW42" s="74"/>
      <c r="JX42" s="74"/>
      <c r="JY42" s="74"/>
      <c r="JZ42" s="74"/>
      <c r="KA42" s="74"/>
      <c r="KB42" s="74"/>
      <c r="KC42" s="74"/>
      <c r="KD42" s="74"/>
      <c r="KE42" s="74"/>
      <c r="KF42" s="74"/>
      <c r="KG42" s="74"/>
      <c r="KH42" s="74"/>
      <c r="KI42" s="74"/>
      <c r="KJ42" s="74"/>
      <c r="KK42" s="73">
        <v>1</v>
      </c>
      <c r="KL42" s="74"/>
      <c r="KM42" s="74"/>
      <c r="KN42" s="94"/>
      <c r="KO42" s="101">
        <f t="shared" si="3"/>
        <v>277</v>
      </c>
    </row>
    <row r="43" spans="1:301" ht="18.75" customHeight="1" thickBot="1" x14ac:dyDescent="0.3">
      <c r="A43" s="100" t="s">
        <v>659</v>
      </c>
      <c r="B43" s="119" t="str">
        <f t="shared" si="2"/>
        <v>Sturgis Charter Public School</v>
      </c>
      <c r="C43" s="120"/>
      <c r="D43" s="66">
        <v>1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3">
        <v>1</v>
      </c>
      <c r="R43" s="74"/>
      <c r="S43" s="74"/>
      <c r="T43" s="74"/>
      <c r="U43" s="74"/>
      <c r="V43" s="74"/>
      <c r="W43" s="74"/>
      <c r="X43" s="74"/>
      <c r="Y43" s="74"/>
      <c r="Z43" s="73">
        <v>69</v>
      </c>
      <c r="AA43" s="74"/>
      <c r="AB43" s="74"/>
      <c r="AC43" s="74"/>
      <c r="AD43" s="73">
        <v>144</v>
      </c>
      <c r="AE43" s="74"/>
      <c r="AF43" s="74"/>
      <c r="AG43" s="74"/>
      <c r="AH43" s="73">
        <v>144</v>
      </c>
      <c r="AI43" s="73">
        <v>1</v>
      </c>
      <c r="AJ43" s="74"/>
      <c r="AK43" s="74"/>
      <c r="AL43" s="74"/>
      <c r="AM43" s="74"/>
      <c r="AN43" s="74"/>
      <c r="AO43" s="73">
        <v>1</v>
      </c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3">
        <v>45</v>
      </c>
      <c r="BA43" s="74"/>
      <c r="BB43" s="74"/>
      <c r="BC43" s="73">
        <v>69</v>
      </c>
      <c r="BD43" s="74"/>
      <c r="BE43" s="74"/>
      <c r="BF43" s="74"/>
      <c r="BG43" s="74"/>
      <c r="BH43" s="73">
        <v>62</v>
      </c>
      <c r="BI43" s="74"/>
      <c r="BJ43" s="74"/>
      <c r="BK43" s="74"/>
      <c r="BL43" s="73">
        <v>25</v>
      </c>
      <c r="BM43" s="74"/>
      <c r="BN43" s="74"/>
      <c r="BO43" s="74"/>
      <c r="BP43" s="73">
        <v>2</v>
      </c>
      <c r="BQ43" s="73">
        <v>43</v>
      </c>
      <c r="BR43" s="74"/>
      <c r="BS43" s="73">
        <v>17</v>
      </c>
      <c r="BT43" s="74"/>
      <c r="BU43" s="74"/>
      <c r="BV43" s="74"/>
      <c r="BW43" s="73">
        <v>20</v>
      </c>
      <c r="BX43" s="73">
        <v>3</v>
      </c>
      <c r="BY43" s="74"/>
      <c r="BZ43" s="74"/>
      <c r="CA43" s="74"/>
      <c r="CB43" s="74"/>
      <c r="CC43" s="73">
        <v>18</v>
      </c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3">
        <v>8</v>
      </c>
      <c r="CP43" s="74"/>
      <c r="CQ43" s="74"/>
      <c r="CR43" s="73">
        <v>1</v>
      </c>
      <c r="CS43" s="74"/>
      <c r="CT43" s="74"/>
      <c r="CU43" s="74"/>
      <c r="CV43" s="74"/>
      <c r="CW43" s="74"/>
      <c r="CX43" s="74"/>
      <c r="CY43" s="73">
        <v>8</v>
      </c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3">
        <v>2</v>
      </c>
      <c r="DP43" s="74"/>
      <c r="DQ43" s="73">
        <v>1</v>
      </c>
      <c r="DR43" s="74"/>
      <c r="DS43" s="74"/>
      <c r="DT43" s="74"/>
      <c r="DU43" s="73">
        <v>1</v>
      </c>
      <c r="DV43" s="74"/>
      <c r="DW43" s="74"/>
      <c r="DX43" s="74"/>
      <c r="DY43" s="74"/>
      <c r="DZ43" s="74"/>
      <c r="EA43" s="74"/>
      <c r="EB43" s="73">
        <v>5</v>
      </c>
      <c r="EC43" s="74"/>
      <c r="ED43" s="74"/>
      <c r="EE43" s="74"/>
      <c r="EF43" s="74"/>
      <c r="EG43" s="74"/>
      <c r="EH43" s="74"/>
      <c r="EI43" s="73">
        <v>1</v>
      </c>
      <c r="EJ43" s="74"/>
      <c r="EK43" s="74"/>
      <c r="EL43" s="74"/>
      <c r="EM43" s="73">
        <v>3</v>
      </c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3">
        <v>1</v>
      </c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3">
        <v>1</v>
      </c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3">
        <v>2</v>
      </c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3">
        <v>1</v>
      </c>
      <c r="HZ43" s="74"/>
      <c r="IA43" s="73">
        <v>1</v>
      </c>
      <c r="IB43" s="74"/>
      <c r="IC43" s="74"/>
      <c r="ID43" s="74"/>
      <c r="IE43" s="74"/>
      <c r="IF43" s="73">
        <v>1</v>
      </c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  <c r="IW43" s="74"/>
      <c r="IX43" s="74"/>
      <c r="IY43" s="74"/>
      <c r="IZ43" s="74"/>
      <c r="JA43" s="74"/>
      <c r="JB43" s="74"/>
      <c r="JC43" s="74"/>
      <c r="JD43" s="74"/>
      <c r="JE43" s="74"/>
      <c r="JF43" s="74"/>
      <c r="JG43" s="74"/>
      <c r="JH43" s="74"/>
      <c r="JI43" s="74"/>
      <c r="JJ43" s="74"/>
      <c r="JK43" s="74"/>
      <c r="JL43" s="74"/>
      <c r="JM43" s="74"/>
      <c r="JN43" s="74"/>
      <c r="JO43" s="74"/>
      <c r="JP43" s="74"/>
      <c r="JQ43" s="74"/>
      <c r="JR43" s="74"/>
      <c r="JS43" s="74"/>
      <c r="JT43" s="74"/>
      <c r="JU43" s="74"/>
      <c r="JV43" s="74"/>
      <c r="JW43" s="74"/>
      <c r="JX43" s="74"/>
      <c r="JY43" s="74"/>
      <c r="JZ43" s="74"/>
      <c r="KA43" s="74"/>
      <c r="KB43" s="74"/>
      <c r="KC43" s="74"/>
      <c r="KD43" s="74"/>
      <c r="KE43" s="74"/>
      <c r="KF43" s="74"/>
      <c r="KG43" s="73">
        <v>1</v>
      </c>
      <c r="KH43" s="74"/>
      <c r="KI43" s="74"/>
      <c r="KJ43" s="74"/>
      <c r="KK43" s="74"/>
      <c r="KL43" s="74"/>
      <c r="KM43" s="74"/>
      <c r="KN43" s="94"/>
      <c r="KO43" s="101">
        <f t="shared" si="3"/>
        <v>703</v>
      </c>
    </row>
    <row r="44" spans="1:301" ht="18.75" customHeight="1" thickBot="1" x14ac:dyDescent="0.3">
      <c r="A44" s="100" t="s">
        <v>660</v>
      </c>
      <c r="B44" s="119" t="str">
        <f t="shared" si="2"/>
        <v>Atlantis Charter School</v>
      </c>
      <c r="C44" s="120"/>
      <c r="D44" s="66">
        <v>1</v>
      </c>
      <c r="E44" s="74"/>
      <c r="F44" s="74"/>
      <c r="G44" s="74"/>
      <c r="H44" s="74"/>
      <c r="I44" s="73">
        <v>2</v>
      </c>
      <c r="J44" s="73">
        <v>3</v>
      </c>
      <c r="K44" s="74"/>
      <c r="L44" s="74"/>
      <c r="M44" s="74"/>
      <c r="N44" s="74"/>
      <c r="O44" s="73">
        <v>2</v>
      </c>
      <c r="P44" s="73">
        <v>545</v>
      </c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3">
        <v>2</v>
      </c>
      <c r="AB44" s="74"/>
      <c r="AC44" s="74"/>
      <c r="AD44" s="74"/>
      <c r="AE44" s="73">
        <v>1</v>
      </c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3">
        <v>1</v>
      </c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3">
        <v>10</v>
      </c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3">
        <v>1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3">
        <v>2</v>
      </c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  <c r="HG44" s="74"/>
      <c r="HH44" s="74"/>
      <c r="HI44" s="74"/>
      <c r="HJ44" s="74"/>
      <c r="HK44" s="74"/>
      <c r="HL44" s="74"/>
      <c r="HM44" s="74"/>
      <c r="HN44" s="74"/>
      <c r="HO44" s="74"/>
      <c r="HP44" s="74"/>
      <c r="HQ44" s="74"/>
      <c r="HR44" s="74"/>
      <c r="HS44" s="74"/>
      <c r="HT44" s="74"/>
      <c r="HU44" s="74"/>
      <c r="HV44" s="74"/>
      <c r="HW44" s="74"/>
      <c r="HX44" s="74"/>
      <c r="HY44" s="74"/>
      <c r="HZ44" s="74"/>
      <c r="IA44" s="74"/>
      <c r="IB44" s="74"/>
      <c r="IC44" s="74"/>
      <c r="ID44" s="74"/>
      <c r="IE44" s="74"/>
      <c r="IF44" s="74"/>
      <c r="IG44" s="74"/>
      <c r="IH44" s="73">
        <v>1</v>
      </c>
      <c r="II44" s="74"/>
      <c r="IJ44" s="74"/>
      <c r="IK44" s="74"/>
      <c r="IL44" s="74"/>
      <c r="IM44" s="74"/>
      <c r="IN44" s="74"/>
      <c r="IO44" s="74"/>
      <c r="IP44" s="74"/>
      <c r="IQ44" s="74"/>
      <c r="IR44" s="74"/>
      <c r="IS44" s="74"/>
      <c r="IT44" s="74"/>
      <c r="IU44" s="74"/>
      <c r="IV44" s="74"/>
      <c r="IW44" s="74"/>
      <c r="IX44" s="74"/>
      <c r="IY44" s="74"/>
      <c r="IZ44" s="74"/>
      <c r="JA44" s="74"/>
      <c r="JB44" s="74"/>
      <c r="JC44" s="74"/>
      <c r="JD44" s="74"/>
      <c r="JE44" s="74"/>
      <c r="JF44" s="74"/>
      <c r="JG44" s="73">
        <v>1</v>
      </c>
      <c r="JH44" s="74"/>
      <c r="JI44" s="74"/>
      <c r="JJ44" s="74"/>
      <c r="JK44" s="74"/>
      <c r="JL44" s="74"/>
      <c r="JM44" s="74"/>
      <c r="JN44" s="74"/>
      <c r="JO44" s="74"/>
      <c r="JP44" s="74"/>
      <c r="JQ44" s="74"/>
      <c r="JR44" s="74"/>
      <c r="JS44" s="74"/>
      <c r="JT44" s="74"/>
      <c r="JU44" s="74"/>
      <c r="JV44" s="74"/>
      <c r="JW44" s="74"/>
      <c r="JX44" s="74"/>
      <c r="JY44" s="74"/>
      <c r="JZ44" s="74"/>
      <c r="KA44" s="74"/>
      <c r="KB44" s="74"/>
      <c r="KC44" s="74"/>
      <c r="KD44" s="74"/>
      <c r="KE44" s="74"/>
      <c r="KF44" s="74"/>
      <c r="KG44" s="74"/>
      <c r="KH44" s="74"/>
      <c r="KI44" s="74"/>
      <c r="KJ44" s="74"/>
      <c r="KK44" s="74"/>
      <c r="KL44" s="74"/>
      <c r="KM44" s="74"/>
      <c r="KN44" s="94"/>
      <c r="KO44" s="101">
        <f t="shared" si="3"/>
        <v>572</v>
      </c>
    </row>
    <row r="45" spans="1:301" ht="18.75" customHeight="1" thickBot="1" x14ac:dyDescent="0.3">
      <c r="A45" s="100" t="s">
        <v>669</v>
      </c>
      <c r="B45" s="119" t="str">
        <f t="shared" si="2"/>
        <v>Lowell Collegiate Charter School</v>
      </c>
      <c r="C45" s="120"/>
      <c r="D45" s="66">
        <v>1</v>
      </c>
      <c r="E45" s="74"/>
      <c r="F45" s="74"/>
      <c r="G45" s="74"/>
      <c r="H45" s="73">
        <v>1</v>
      </c>
      <c r="I45" s="73">
        <v>1</v>
      </c>
      <c r="J45" s="74"/>
      <c r="K45" s="74"/>
      <c r="L45" s="74"/>
      <c r="M45" s="74"/>
      <c r="N45" s="74"/>
      <c r="O45" s="74"/>
      <c r="P45" s="74"/>
      <c r="Q45" s="74"/>
      <c r="R45" s="74"/>
      <c r="S45" s="73">
        <v>10</v>
      </c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3">
        <v>4</v>
      </c>
      <c r="AR45" s="74"/>
      <c r="AS45" s="74"/>
      <c r="AT45" s="74"/>
      <c r="AU45" s="74"/>
      <c r="AV45" s="74"/>
      <c r="AW45" s="74"/>
      <c r="AX45" s="74"/>
      <c r="AY45" s="74"/>
      <c r="AZ45" s="74"/>
      <c r="BA45" s="73">
        <v>3</v>
      </c>
      <c r="BB45" s="74"/>
      <c r="BC45" s="74"/>
      <c r="BD45" s="74"/>
      <c r="BE45" s="74"/>
      <c r="BF45" s="74"/>
      <c r="BG45" s="74"/>
      <c r="BH45" s="74"/>
      <c r="BI45" s="74"/>
      <c r="BJ45" s="73">
        <v>4</v>
      </c>
      <c r="BK45" s="73">
        <v>1</v>
      </c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  <c r="IU45" s="74"/>
      <c r="IV45" s="74"/>
      <c r="IW45" s="74"/>
      <c r="IX45" s="74"/>
      <c r="IY45" s="74"/>
      <c r="IZ45" s="74"/>
      <c r="JA45" s="74"/>
      <c r="JB45" s="74"/>
      <c r="JC45" s="74"/>
      <c r="JD45" s="74"/>
      <c r="JE45" s="74"/>
      <c r="JF45" s="74"/>
      <c r="JG45" s="74"/>
      <c r="JH45" s="74"/>
      <c r="JI45" s="74"/>
      <c r="JJ45" s="74"/>
      <c r="JK45" s="74"/>
      <c r="JL45" s="74"/>
      <c r="JM45" s="74"/>
      <c r="JN45" s="74"/>
      <c r="JO45" s="74"/>
      <c r="JP45" s="74"/>
      <c r="JQ45" s="74"/>
      <c r="JR45" s="74"/>
      <c r="JS45" s="74"/>
      <c r="JT45" s="74"/>
      <c r="JU45" s="74"/>
      <c r="JV45" s="74"/>
      <c r="JW45" s="74"/>
      <c r="JX45" s="74"/>
      <c r="JY45" s="74"/>
      <c r="JZ45" s="74"/>
      <c r="KA45" s="74"/>
      <c r="KB45" s="74"/>
      <c r="KC45" s="74"/>
      <c r="KD45" s="74"/>
      <c r="KE45" s="74"/>
      <c r="KF45" s="74"/>
      <c r="KG45" s="74"/>
      <c r="KH45" s="74"/>
      <c r="KI45" s="74"/>
      <c r="KJ45" s="74"/>
      <c r="KK45" s="74"/>
      <c r="KL45" s="74"/>
      <c r="KM45" s="74"/>
      <c r="KN45" s="94"/>
      <c r="KO45" s="101">
        <f t="shared" si="3"/>
        <v>25</v>
      </c>
    </row>
    <row r="46" spans="1:301" ht="18.75" customHeight="1" thickBot="1" x14ac:dyDescent="0.3">
      <c r="A46" s="100" t="s">
        <v>598</v>
      </c>
      <c r="B46" s="119" t="str">
        <f t="shared" si="2"/>
        <v xml:space="preserve">Alma Del Mar Charter School </v>
      </c>
      <c r="C46" s="120"/>
      <c r="D46" s="67"/>
      <c r="E46" s="74"/>
      <c r="F46" s="74"/>
      <c r="G46" s="74"/>
      <c r="H46" s="74"/>
      <c r="I46" s="73">
        <v>3</v>
      </c>
      <c r="J46" s="73">
        <v>702</v>
      </c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3">
        <v>1</v>
      </c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3">
        <v>1</v>
      </c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3">
        <v>1</v>
      </c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9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3">
        <v>4</v>
      </c>
      <c r="HI46" s="74"/>
      <c r="HJ46" s="74"/>
      <c r="HK46" s="74"/>
      <c r="HL46" s="74"/>
      <c r="HM46" s="74"/>
      <c r="HN46" s="74"/>
      <c r="HO46" s="74"/>
      <c r="HP46" s="74"/>
      <c r="HQ46" s="74"/>
      <c r="HR46" s="74"/>
      <c r="HS46" s="74"/>
      <c r="HT46" s="74"/>
      <c r="HU46" s="74"/>
      <c r="HV46" s="74"/>
      <c r="HW46" s="74"/>
      <c r="HX46" s="74"/>
      <c r="HY46" s="73">
        <v>2</v>
      </c>
      <c r="HZ46" s="74"/>
      <c r="IA46" s="74"/>
      <c r="IB46" s="74"/>
      <c r="IC46" s="74"/>
      <c r="ID46" s="74"/>
      <c r="IE46" s="74"/>
      <c r="IF46" s="74"/>
      <c r="IG46" s="74"/>
      <c r="IH46" s="74"/>
      <c r="II46" s="74"/>
      <c r="IJ46" s="74"/>
      <c r="IK46" s="74"/>
      <c r="IL46" s="74"/>
      <c r="IM46" s="74"/>
      <c r="IN46" s="74"/>
      <c r="IO46" s="74"/>
      <c r="IP46" s="74"/>
      <c r="IQ46" s="74"/>
      <c r="IR46" s="74"/>
      <c r="IS46" s="74"/>
      <c r="IT46" s="74"/>
      <c r="IU46" s="74"/>
      <c r="IV46" s="74"/>
      <c r="IW46" s="74"/>
      <c r="IX46" s="74"/>
      <c r="IY46" s="74"/>
      <c r="IZ46" s="74"/>
      <c r="JA46" s="74"/>
      <c r="JB46" s="74"/>
      <c r="JC46" s="74"/>
      <c r="JD46" s="74"/>
      <c r="JE46" s="74"/>
      <c r="JF46" s="74"/>
      <c r="JG46" s="74"/>
      <c r="JH46" s="74"/>
      <c r="JI46" s="74"/>
      <c r="JJ46" s="74"/>
      <c r="JK46" s="74"/>
      <c r="JL46" s="74"/>
      <c r="JM46" s="74"/>
      <c r="JN46" s="74"/>
      <c r="JO46" s="74"/>
      <c r="JP46" s="74"/>
      <c r="JQ46" s="74"/>
      <c r="JR46" s="74"/>
      <c r="JS46" s="74"/>
      <c r="JT46" s="74"/>
      <c r="JU46" s="74"/>
      <c r="JV46" s="74"/>
      <c r="JW46" s="74"/>
      <c r="JX46" s="74"/>
      <c r="JY46" s="74"/>
      <c r="JZ46" s="74"/>
      <c r="KA46" s="74"/>
      <c r="KB46" s="74"/>
      <c r="KC46" s="74"/>
      <c r="KD46" s="74"/>
      <c r="KE46" s="74"/>
      <c r="KF46" s="74"/>
      <c r="KG46" s="74"/>
      <c r="KH46" s="74"/>
      <c r="KI46" s="74"/>
      <c r="KJ46" s="74"/>
      <c r="KK46" s="74"/>
      <c r="KL46" s="74"/>
      <c r="KM46" s="74"/>
      <c r="KN46" s="94"/>
      <c r="KO46" s="101">
        <f t="shared" si="3"/>
        <v>714</v>
      </c>
    </row>
    <row r="47" spans="1:301" ht="18.75" customHeight="1" thickBot="1" x14ac:dyDescent="0.3">
      <c r="A47" s="100" t="s">
        <v>602</v>
      </c>
      <c r="B47" s="119" t="str">
        <f t="shared" si="2"/>
        <v>Four Rivers Charter Public School</v>
      </c>
      <c r="C47" s="120"/>
      <c r="D47" s="67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3">
        <v>4</v>
      </c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3">
        <v>2</v>
      </c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3">
        <v>19</v>
      </c>
      <c r="DB47" s="74"/>
      <c r="DC47" s="74"/>
      <c r="DD47" s="74"/>
      <c r="DE47" s="74"/>
      <c r="DF47" s="74"/>
      <c r="DG47" s="74"/>
      <c r="DH47" s="74"/>
      <c r="DI47" s="73">
        <v>13</v>
      </c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3">
        <v>6</v>
      </c>
      <c r="EY47" s="74"/>
      <c r="EZ47" s="74"/>
      <c r="FA47" s="74"/>
      <c r="FB47" s="74"/>
      <c r="FC47" s="74"/>
      <c r="FD47" s="73">
        <v>2</v>
      </c>
      <c r="FE47" s="74"/>
      <c r="FF47" s="74"/>
      <c r="FG47" s="74"/>
      <c r="FH47" s="74"/>
      <c r="FI47" s="74"/>
      <c r="FJ47" s="73">
        <v>4</v>
      </c>
      <c r="FK47" s="74"/>
      <c r="FL47" s="73">
        <v>7</v>
      </c>
      <c r="FM47" s="74"/>
      <c r="FN47" s="74"/>
      <c r="FO47" s="74"/>
      <c r="FP47" s="74"/>
      <c r="FQ47" s="73">
        <v>1</v>
      </c>
      <c r="FR47" s="74"/>
      <c r="FS47" s="74"/>
      <c r="FT47" s="74"/>
      <c r="FU47" s="73">
        <v>5</v>
      </c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3">
        <v>4</v>
      </c>
      <c r="GK47" s="74"/>
      <c r="GL47" s="74"/>
      <c r="GM47" s="74"/>
      <c r="GN47" s="74"/>
      <c r="GO47" s="74"/>
      <c r="GP47" s="74"/>
      <c r="GQ47" s="74"/>
      <c r="GR47" s="74"/>
      <c r="GS47" s="79"/>
      <c r="GT47" s="74"/>
      <c r="GU47" s="73">
        <v>3</v>
      </c>
      <c r="GV47" s="73">
        <v>1</v>
      </c>
      <c r="GW47" s="74"/>
      <c r="GX47" s="74"/>
      <c r="GY47" s="74"/>
      <c r="GZ47" s="74"/>
      <c r="HA47" s="74"/>
      <c r="HB47" s="74"/>
      <c r="HC47" s="73">
        <v>2</v>
      </c>
      <c r="HD47" s="74"/>
      <c r="HE47" s="74"/>
      <c r="HF47" s="73">
        <v>4</v>
      </c>
      <c r="HG47" s="73">
        <v>2</v>
      </c>
      <c r="HH47" s="74"/>
      <c r="HI47" s="74"/>
      <c r="HJ47" s="74"/>
      <c r="HK47" s="74"/>
      <c r="HL47" s="74"/>
      <c r="HM47" s="73">
        <v>2</v>
      </c>
      <c r="HN47" s="74"/>
      <c r="HO47" s="73">
        <v>1</v>
      </c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3">
        <v>2</v>
      </c>
      <c r="IE47" s="74"/>
      <c r="IF47" s="74"/>
      <c r="IG47" s="74"/>
      <c r="IH47" s="74"/>
      <c r="II47" s="74"/>
      <c r="IJ47" s="74"/>
      <c r="IK47" s="74"/>
      <c r="IL47" s="74"/>
      <c r="IM47" s="74"/>
      <c r="IN47" s="74"/>
      <c r="IO47" s="73">
        <v>1</v>
      </c>
      <c r="IP47" s="74"/>
      <c r="IQ47" s="74"/>
      <c r="IR47" s="73">
        <v>2</v>
      </c>
      <c r="IS47" s="74"/>
      <c r="IT47" s="74"/>
      <c r="IU47" s="74"/>
      <c r="IV47" s="74"/>
      <c r="IW47" s="74"/>
      <c r="IX47" s="74"/>
      <c r="IY47" s="74"/>
      <c r="IZ47" s="73">
        <v>1</v>
      </c>
      <c r="JA47" s="74"/>
      <c r="JB47" s="74"/>
      <c r="JC47" s="74"/>
      <c r="JD47" s="74"/>
      <c r="JE47" s="74"/>
      <c r="JF47" s="74"/>
      <c r="JG47" s="74"/>
      <c r="JH47" s="74"/>
      <c r="JI47" s="74"/>
      <c r="JJ47" s="74"/>
      <c r="JK47" s="74"/>
      <c r="JL47" s="74"/>
      <c r="JM47" s="74"/>
      <c r="JN47" s="74"/>
      <c r="JO47" s="74"/>
      <c r="JP47" s="73">
        <v>1</v>
      </c>
      <c r="JQ47" s="74"/>
      <c r="JR47" s="74"/>
      <c r="JS47" s="73">
        <v>1</v>
      </c>
      <c r="JT47" s="74"/>
      <c r="JU47" s="74"/>
      <c r="JV47" s="74"/>
      <c r="JW47" s="74"/>
      <c r="JX47" s="74"/>
      <c r="JY47" s="74"/>
      <c r="JZ47" s="74"/>
      <c r="KA47" s="74"/>
      <c r="KB47" s="74"/>
      <c r="KC47" s="74"/>
      <c r="KD47" s="74"/>
      <c r="KE47" s="73">
        <v>1</v>
      </c>
      <c r="KF47" s="74"/>
      <c r="KG47" s="74"/>
      <c r="KH47" s="74"/>
      <c r="KI47" s="74"/>
      <c r="KJ47" s="74"/>
      <c r="KK47" s="74"/>
      <c r="KL47" s="73">
        <v>1</v>
      </c>
      <c r="KM47" s="74"/>
      <c r="KN47" s="94"/>
      <c r="KO47" s="101">
        <f t="shared" si="3"/>
        <v>92</v>
      </c>
    </row>
    <row r="48" spans="1:301" ht="18.75" customHeight="1" thickBot="1" x14ac:dyDescent="0.3">
      <c r="A48" s="100" t="s">
        <v>603</v>
      </c>
      <c r="B48" s="119" t="str">
        <f t="shared" si="2"/>
        <v>Berkshire Arts and Technology Charter Public School</v>
      </c>
      <c r="C48" s="120"/>
      <c r="D48" s="67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3">
        <v>24</v>
      </c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9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4"/>
      <c r="HP48" s="74"/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3">
        <v>3</v>
      </c>
      <c r="IC48" s="74"/>
      <c r="ID48" s="74"/>
      <c r="IE48" s="74"/>
      <c r="IF48" s="74"/>
      <c r="IG48" s="74"/>
      <c r="IH48" s="74"/>
      <c r="II48" s="74"/>
      <c r="IJ48" s="74"/>
      <c r="IK48" s="73">
        <v>1</v>
      </c>
      <c r="IL48" s="74"/>
      <c r="IM48" s="74"/>
      <c r="IN48" s="74"/>
      <c r="IO48" s="74"/>
      <c r="IP48" s="74"/>
      <c r="IQ48" s="74"/>
      <c r="IR48" s="74"/>
      <c r="IS48" s="74"/>
      <c r="IT48" s="74"/>
      <c r="IU48" s="74"/>
      <c r="IV48" s="74"/>
      <c r="IW48" s="74"/>
      <c r="IX48" s="74"/>
      <c r="IY48" s="74"/>
      <c r="IZ48" s="74"/>
      <c r="JA48" s="74"/>
      <c r="JB48" s="74"/>
      <c r="JC48" s="74"/>
      <c r="JD48" s="74"/>
      <c r="JE48" s="73">
        <v>1</v>
      </c>
      <c r="JF48" s="74"/>
      <c r="JG48" s="74"/>
      <c r="JH48" s="74"/>
      <c r="JI48" s="74"/>
      <c r="JJ48" s="74"/>
      <c r="JK48" s="74"/>
      <c r="JL48" s="74"/>
      <c r="JM48" s="74"/>
      <c r="JN48" s="74"/>
      <c r="JO48" s="74"/>
      <c r="JP48" s="74"/>
      <c r="JQ48" s="73">
        <v>1</v>
      </c>
      <c r="JR48" s="73">
        <v>1</v>
      </c>
      <c r="JS48" s="74"/>
      <c r="JT48" s="74"/>
      <c r="JU48" s="74"/>
      <c r="JV48" s="73">
        <v>1</v>
      </c>
      <c r="JW48" s="74"/>
      <c r="JX48" s="74"/>
      <c r="JY48" s="73">
        <v>1</v>
      </c>
      <c r="JZ48" s="74"/>
      <c r="KA48" s="74"/>
      <c r="KB48" s="74"/>
      <c r="KC48" s="74"/>
      <c r="KD48" s="74"/>
      <c r="KE48" s="74"/>
      <c r="KF48" s="74"/>
      <c r="KG48" s="74"/>
      <c r="KH48" s="74"/>
      <c r="KI48" s="74"/>
      <c r="KJ48" s="74"/>
      <c r="KK48" s="74"/>
      <c r="KL48" s="74"/>
      <c r="KM48" s="74"/>
      <c r="KN48" s="95">
        <v>1</v>
      </c>
      <c r="KO48" s="101">
        <f t="shared" si="3"/>
        <v>34</v>
      </c>
    </row>
    <row r="49" spans="1:301" ht="18.75" customHeight="1" thickBot="1" x14ac:dyDescent="0.3">
      <c r="A49" s="100" t="s">
        <v>604</v>
      </c>
      <c r="B49" s="119" t="str">
        <f t="shared" si="2"/>
        <v>Amesbury Academy Charter Public School</v>
      </c>
      <c r="C49" s="120"/>
      <c r="D49" s="67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3">
        <v>1</v>
      </c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3">
        <v>2</v>
      </c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9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  <c r="HG49" s="74"/>
      <c r="HH49" s="74"/>
      <c r="HI49" s="74"/>
      <c r="HJ49" s="74"/>
      <c r="HK49" s="74"/>
      <c r="HL49" s="74"/>
      <c r="HM49" s="74"/>
      <c r="HN49" s="74"/>
      <c r="HO49" s="74"/>
      <c r="HP49" s="74"/>
      <c r="HQ49" s="74"/>
      <c r="HR49" s="74"/>
      <c r="HS49" s="74"/>
      <c r="HT49" s="74"/>
      <c r="HU49" s="74"/>
      <c r="HV49" s="74"/>
      <c r="HW49" s="74"/>
      <c r="HX49" s="74"/>
      <c r="HY49" s="74"/>
      <c r="HZ49" s="74"/>
      <c r="IA49" s="74"/>
      <c r="IB49" s="74"/>
      <c r="IC49" s="74"/>
      <c r="ID49" s="74"/>
      <c r="IE49" s="74"/>
      <c r="IF49" s="74"/>
      <c r="IG49" s="74"/>
      <c r="IH49" s="74"/>
      <c r="II49" s="74"/>
      <c r="IJ49" s="74"/>
      <c r="IK49" s="74"/>
      <c r="IL49" s="74"/>
      <c r="IM49" s="74"/>
      <c r="IN49" s="74"/>
      <c r="IO49" s="74"/>
      <c r="IP49" s="74"/>
      <c r="IQ49" s="74"/>
      <c r="IR49" s="74"/>
      <c r="IS49" s="74"/>
      <c r="IT49" s="74"/>
      <c r="IU49" s="74"/>
      <c r="IV49" s="74"/>
      <c r="IW49" s="74"/>
      <c r="IX49" s="74"/>
      <c r="IY49" s="74"/>
      <c r="IZ49" s="74"/>
      <c r="JA49" s="74"/>
      <c r="JB49" s="74"/>
      <c r="JC49" s="74"/>
      <c r="JD49" s="74"/>
      <c r="JE49" s="74"/>
      <c r="JF49" s="74"/>
      <c r="JG49" s="74"/>
      <c r="JH49" s="74"/>
      <c r="JI49" s="74"/>
      <c r="JJ49" s="74"/>
      <c r="JK49" s="74"/>
      <c r="JL49" s="74"/>
      <c r="JM49" s="74"/>
      <c r="JN49" s="74"/>
      <c r="JO49" s="74"/>
      <c r="JP49" s="74"/>
      <c r="JQ49" s="74"/>
      <c r="JR49" s="74"/>
      <c r="JS49" s="74"/>
      <c r="JT49" s="74"/>
      <c r="JU49" s="74"/>
      <c r="JV49" s="74"/>
      <c r="JW49" s="74"/>
      <c r="JX49" s="74"/>
      <c r="JY49" s="74"/>
      <c r="JZ49" s="74"/>
      <c r="KA49" s="74"/>
      <c r="KB49" s="74"/>
      <c r="KC49" s="74"/>
      <c r="KD49" s="74"/>
      <c r="KE49" s="74"/>
      <c r="KF49" s="74"/>
      <c r="KG49" s="74"/>
      <c r="KH49" s="74"/>
      <c r="KI49" s="74"/>
      <c r="KJ49" s="74"/>
      <c r="KK49" s="74"/>
      <c r="KL49" s="74"/>
      <c r="KM49" s="74"/>
      <c r="KN49" s="94"/>
      <c r="KO49" s="101">
        <f t="shared" si="3"/>
        <v>3</v>
      </c>
    </row>
    <row r="50" spans="1:301" ht="18.75" customHeight="1" thickBot="1" x14ac:dyDescent="0.3">
      <c r="A50" s="100" t="s">
        <v>611</v>
      </c>
      <c r="B50" s="119" t="str">
        <f t="shared" si="2"/>
        <v>Community Day Charter Public School-Gateway</v>
      </c>
      <c r="C50" s="120"/>
      <c r="D50" s="67"/>
      <c r="E50" s="74"/>
      <c r="F50" s="73">
        <v>406</v>
      </c>
      <c r="G50" s="74"/>
      <c r="H50" s="74"/>
      <c r="I50" s="74"/>
      <c r="J50" s="74"/>
      <c r="K50" s="74"/>
      <c r="L50" s="74"/>
      <c r="M50" s="74"/>
      <c r="N50" s="73">
        <v>2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3">
        <v>1</v>
      </c>
      <c r="AP50" s="74"/>
      <c r="AQ50" s="74"/>
      <c r="AR50" s="74"/>
      <c r="AS50" s="73">
        <v>15</v>
      </c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  <c r="HG50" s="74"/>
      <c r="HH50" s="74"/>
      <c r="HI50" s="74"/>
      <c r="HJ50" s="74"/>
      <c r="HK50" s="74"/>
      <c r="HL50" s="74"/>
      <c r="HM50" s="74"/>
      <c r="HN50" s="74"/>
      <c r="HO50" s="74"/>
      <c r="HP50" s="74"/>
      <c r="HQ50" s="74"/>
      <c r="HR50" s="74"/>
      <c r="HS50" s="74"/>
      <c r="HT50" s="74"/>
      <c r="HU50" s="74"/>
      <c r="HV50" s="74"/>
      <c r="HW50" s="74"/>
      <c r="HX50" s="74"/>
      <c r="HY50" s="74"/>
      <c r="HZ50" s="74"/>
      <c r="IA50" s="74"/>
      <c r="IB50" s="74"/>
      <c r="IC50" s="74"/>
      <c r="ID50" s="74"/>
      <c r="IE50" s="74"/>
      <c r="IF50" s="74"/>
      <c r="IG50" s="74"/>
      <c r="IH50" s="74"/>
      <c r="II50" s="74"/>
      <c r="IJ50" s="74"/>
      <c r="IK50" s="74"/>
      <c r="IL50" s="74"/>
      <c r="IM50" s="74"/>
      <c r="IN50" s="74"/>
      <c r="IO50" s="74"/>
      <c r="IP50" s="74"/>
      <c r="IQ50" s="74"/>
      <c r="IR50" s="74"/>
      <c r="IS50" s="74"/>
      <c r="IT50" s="74"/>
      <c r="IU50" s="74"/>
      <c r="IV50" s="74"/>
      <c r="IW50" s="74"/>
      <c r="IX50" s="74"/>
      <c r="IY50" s="74"/>
      <c r="IZ50" s="74"/>
      <c r="JA50" s="74"/>
      <c r="JB50" s="74"/>
      <c r="JC50" s="74"/>
      <c r="JD50" s="74"/>
      <c r="JE50" s="74"/>
      <c r="JF50" s="74"/>
      <c r="JG50" s="74"/>
      <c r="JH50" s="74"/>
      <c r="JI50" s="74"/>
      <c r="JJ50" s="74"/>
      <c r="JK50" s="74"/>
      <c r="JL50" s="74"/>
      <c r="JM50" s="74"/>
      <c r="JN50" s="74"/>
      <c r="JO50" s="74"/>
      <c r="JP50" s="74"/>
      <c r="JQ50" s="74"/>
      <c r="JR50" s="74"/>
      <c r="JS50" s="74"/>
      <c r="JT50" s="74"/>
      <c r="JU50" s="74"/>
      <c r="JV50" s="74"/>
      <c r="JW50" s="74"/>
      <c r="JX50" s="74"/>
      <c r="JY50" s="74"/>
      <c r="JZ50" s="74"/>
      <c r="KA50" s="74"/>
      <c r="KB50" s="74"/>
      <c r="KC50" s="74"/>
      <c r="KD50" s="74"/>
      <c r="KE50" s="74"/>
      <c r="KF50" s="74"/>
      <c r="KG50" s="74"/>
      <c r="KH50" s="74"/>
      <c r="KI50" s="74"/>
      <c r="KJ50" s="74"/>
      <c r="KK50" s="74"/>
      <c r="KL50" s="74"/>
      <c r="KM50" s="74"/>
      <c r="KN50" s="94"/>
      <c r="KO50" s="101">
        <f t="shared" si="3"/>
        <v>424</v>
      </c>
    </row>
    <row r="51" spans="1:301" ht="18.75" customHeight="1" thickBot="1" x14ac:dyDescent="0.3">
      <c r="A51" s="100" t="s">
        <v>612</v>
      </c>
      <c r="B51" s="119" t="str">
        <f t="shared" si="2"/>
        <v>Barnstable Community Horace Mann Charter Public School</v>
      </c>
      <c r="C51" s="120"/>
      <c r="D51" s="67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3">
        <v>4</v>
      </c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3">
        <v>5</v>
      </c>
      <c r="BA51" s="74"/>
      <c r="BB51" s="74"/>
      <c r="BC51" s="73">
        <v>2</v>
      </c>
      <c r="BD51" s="74"/>
      <c r="BE51" s="74"/>
      <c r="BF51" s="74"/>
      <c r="BG51" s="74"/>
      <c r="BH51" s="73">
        <v>1</v>
      </c>
      <c r="BI51" s="74"/>
      <c r="BJ51" s="74"/>
      <c r="BK51" s="74"/>
      <c r="BL51" s="74"/>
      <c r="BM51" s="74"/>
      <c r="BN51" s="74"/>
      <c r="BO51" s="74"/>
      <c r="BP51" s="74"/>
      <c r="BQ51" s="73">
        <v>2</v>
      </c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3">
        <v>1</v>
      </c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  <c r="IR51" s="74"/>
      <c r="IS51" s="74"/>
      <c r="IT51" s="74"/>
      <c r="IU51" s="74"/>
      <c r="IV51" s="74"/>
      <c r="IW51" s="74"/>
      <c r="IX51" s="74"/>
      <c r="IY51" s="74"/>
      <c r="IZ51" s="74"/>
      <c r="JA51" s="74"/>
      <c r="JB51" s="74"/>
      <c r="JC51" s="74"/>
      <c r="JD51" s="74"/>
      <c r="JE51" s="74"/>
      <c r="JF51" s="74"/>
      <c r="JG51" s="74"/>
      <c r="JH51" s="74"/>
      <c r="JI51" s="74"/>
      <c r="JJ51" s="74"/>
      <c r="JK51" s="74"/>
      <c r="JL51" s="74"/>
      <c r="JM51" s="74"/>
      <c r="JN51" s="74"/>
      <c r="JO51" s="74"/>
      <c r="JP51" s="74"/>
      <c r="JQ51" s="74"/>
      <c r="JR51" s="74"/>
      <c r="JS51" s="74"/>
      <c r="JT51" s="74"/>
      <c r="JU51" s="74"/>
      <c r="JV51" s="74"/>
      <c r="JW51" s="74"/>
      <c r="JX51" s="74"/>
      <c r="JY51" s="74"/>
      <c r="JZ51" s="74"/>
      <c r="KA51" s="74"/>
      <c r="KB51" s="74"/>
      <c r="KC51" s="74"/>
      <c r="KD51" s="74"/>
      <c r="KE51" s="74"/>
      <c r="KF51" s="74"/>
      <c r="KG51" s="74"/>
      <c r="KH51" s="74"/>
      <c r="KI51" s="74"/>
      <c r="KJ51" s="74"/>
      <c r="KK51" s="74"/>
      <c r="KL51" s="74"/>
      <c r="KM51" s="74"/>
      <c r="KN51" s="94"/>
      <c r="KO51" s="101">
        <f t="shared" si="3"/>
        <v>15</v>
      </c>
    </row>
    <row r="52" spans="1:301" ht="18.75" customHeight="1" thickBot="1" x14ac:dyDescent="0.3">
      <c r="A52" s="100" t="s">
        <v>615</v>
      </c>
      <c r="B52" s="119" t="str">
        <f t="shared" si="2"/>
        <v>Advanced Math and Science Academy Charter School</v>
      </c>
      <c r="C52" s="120"/>
      <c r="D52" s="67"/>
      <c r="E52" s="74"/>
      <c r="F52" s="74"/>
      <c r="G52" s="74"/>
      <c r="H52" s="73">
        <v>12</v>
      </c>
      <c r="I52" s="74"/>
      <c r="J52" s="74"/>
      <c r="K52" s="74"/>
      <c r="L52" s="74"/>
      <c r="M52" s="74"/>
      <c r="N52" s="74"/>
      <c r="O52" s="73">
        <v>1</v>
      </c>
      <c r="P52" s="74"/>
      <c r="Q52" s="74"/>
      <c r="R52" s="74"/>
      <c r="S52" s="74"/>
      <c r="T52" s="74"/>
      <c r="U52" s="74"/>
      <c r="V52" s="74"/>
      <c r="W52" s="74"/>
      <c r="X52" s="73">
        <v>9</v>
      </c>
      <c r="Y52" s="74"/>
      <c r="Z52" s="74"/>
      <c r="AA52" s="74"/>
      <c r="AB52" s="74"/>
      <c r="AC52" s="74"/>
      <c r="AD52" s="74"/>
      <c r="AE52" s="74"/>
      <c r="AF52" s="74"/>
      <c r="AG52" s="73">
        <v>1</v>
      </c>
      <c r="AH52" s="74"/>
      <c r="AI52" s="73">
        <v>156</v>
      </c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3">
        <v>22</v>
      </c>
      <c r="AX52" s="74"/>
      <c r="AY52" s="74"/>
      <c r="AZ52" s="74"/>
      <c r="BA52" s="73">
        <v>1</v>
      </c>
      <c r="BB52" s="74"/>
      <c r="BC52" s="74"/>
      <c r="BD52" s="74"/>
      <c r="BE52" s="74"/>
      <c r="BF52" s="74"/>
      <c r="BG52" s="74"/>
      <c r="BH52" s="74"/>
      <c r="BI52" s="74"/>
      <c r="BJ52" s="73">
        <v>1</v>
      </c>
      <c r="BK52" s="74"/>
      <c r="BL52" s="74"/>
      <c r="BM52" s="74"/>
      <c r="BN52" s="73">
        <v>1</v>
      </c>
      <c r="BO52" s="74"/>
      <c r="BP52" s="74"/>
      <c r="BQ52" s="74"/>
      <c r="BR52" s="74"/>
      <c r="BS52" s="74"/>
      <c r="BT52" s="73">
        <v>3</v>
      </c>
      <c r="BU52" s="74"/>
      <c r="BV52" s="74"/>
      <c r="BW52" s="74"/>
      <c r="BX52" s="74"/>
      <c r="BY52" s="74"/>
      <c r="BZ52" s="73">
        <v>1</v>
      </c>
      <c r="CA52" s="74"/>
      <c r="CB52" s="74"/>
      <c r="CC52" s="74"/>
      <c r="CD52" s="73">
        <v>34</v>
      </c>
      <c r="CE52" s="74"/>
      <c r="CF52" s="73">
        <v>2</v>
      </c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3">
        <v>1</v>
      </c>
      <c r="CS52" s="73">
        <v>4</v>
      </c>
      <c r="CT52" s="74"/>
      <c r="CU52" s="74"/>
      <c r="CV52" s="73">
        <v>25</v>
      </c>
      <c r="CW52" s="74"/>
      <c r="CX52" s="73">
        <v>12</v>
      </c>
      <c r="CY52" s="74"/>
      <c r="CZ52" s="73">
        <v>14</v>
      </c>
      <c r="DA52" s="74"/>
      <c r="DB52" s="73">
        <v>1</v>
      </c>
      <c r="DC52" s="73">
        <v>17</v>
      </c>
      <c r="DD52" s="74"/>
      <c r="DE52" s="74"/>
      <c r="DF52" s="74"/>
      <c r="DG52" s="74"/>
      <c r="DH52" s="73">
        <v>2</v>
      </c>
      <c r="DI52" s="74"/>
      <c r="DJ52" s="74"/>
      <c r="DK52" s="74"/>
      <c r="DL52" s="74"/>
      <c r="DM52" s="74"/>
      <c r="DN52" s="74"/>
      <c r="DO52" s="74"/>
      <c r="DP52" s="73">
        <v>9</v>
      </c>
      <c r="DQ52" s="74"/>
      <c r="DR52" s="74"/>
      <c r="DS52" s="74"/>
      <c r="DT52" s="73">
        <v>3</v>
      </c>
      <c r="DU52" s="74"/>
      <c r="DV52" s="74"/>
      <c r="DW52" s="74"/>
      <c r="DX52" s="73">
        <v>17</v>
      </c>
      <c r="DY52" s="74"/>
      <c r="DZ52" s="74"/>
      <c r="EA52" s="74"/>
      <c r="EB52" s="74"/>
      <c r="EC52" s="74"/>
      <c r="ED52" s="74"/>
      <c r="EE52" s="74"/>
      <c r="EF52" s="73">
        <v>3</v>
      </c>
      <c r="EG52" s="73">
        <v>3</v>
      </c>
      <c r="EH52" s="73">
        <v>4</v>
      </c>
      <c r="EI52" s="74"/>
      <c r="EJ52" s="74"/>
      <c r="EK52" s="74"/>
      <c r="EL52" s="74"/>
      <c r="EM52" s="74"/>
      <c r="EN52" s="73">
        <v>1</v>
      </c>
      <c r="EO52" s="73">
        <v>1</v>
      </c>
      <c r="EP52" s="74"/>
      <c r="EQ52" s="74"/>
      <c r="ER52" s="73">
        <v>7</v>
      </c>
      <c r="ES52" s="74"/>
      <c r="ET52" s="74"/>
      <c r="EU52" s="74"/>
      <c r="EV52" s="74"/>
      <c r="EW52" s="74"/>
      <c r="EX52" s="74"/>
      <c r="EY52" s="74"/>
      <c r="EZ52" s="73">
        <v>4</v>
      </c>
      <c r="FA52" s="74"/>
      <c r="FB52" s="74"/>
      <c r="FC52" s="74"/>
      <c r="FD52" s="74"/>
      <c r="FE52" s="73">
        <v>1</v>
      </c>
      <c r="FF52" s="73">
        <v>5</v>
      </c>
      <c r="FG52" s="74"/>
      <c r="FH52" s="74"/>
      <c r="FI52" s="74"/>
      <c r="FJ52" s="74"/>
      <c r="FK52" s="73">
        <v>3</v>
      </c>
      <c r="FL52" s="74"/>
      <c r="FM52" s="74"/>
      <c r="FN52" s="73">
        <v>2</v>
      </c>
      <c r="FO52" s="74"/>
      <c r="FP52" s="74"/>
      <c r="FQ52" s="74"/>
      <c r="FR52" s="73">
        <v>8</v>
      </c>
      <c r="FS52" s="73">
        <v>1</v>
      </c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3">
        <v>7</v>
      </c>
      <c r="GE52" s="73">
        <v>1</v>
      </c>
      <c r="GF52" s="74"/>
      <c r="GG52" s="74"/>
      <c r="GH52" s="74"/>
      <c r="GI52" s="74"/>
      <c r="GJ52" s="74"/>
      <c r="GK52" s="74"/>
      <c r="GL52" s="74"/>
      <c r="GM52" s="74"/>
      <c r="GN52" s="73">
        <v>1</v>
      </c>
      <c r="GO52" s="74"/>
      <c r="GP52" s="73">
        <v>1</v>
      </c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3">
        <v>3</v>
      </c>
      <c r="HE52" s="73">
        <v>4</v>
      </c>
      <c r="HF52" s="74"/>
      <c r="HG52" s="74"/>
      <c r="HH52" s="74"/>
      <c r="HI52" s="74"/>
      <c r="HJ52" s="74"/>
      <c r="HK52" s="74"/>
      <c r="HL52" s="74"/>
      <c r="HM52" s="74"/>
      <c r="HN52" s="73">
        <v>1</v>
      </c>
      <c r="HO52" s="74"/>
      <c r="HP52" s="74"/>
      <c r="HQ52" s="74"/>
      <c r="HR52" s="73">
        <v>2</v>
      </c>
      <c r="HS52" s="73">
        <v>1</v>
      </c>
      <c r="HT52" s="74"/>
      <c r="HU52" s="74"/>
      <c r="HV52" s="74"/>
      <c r="HW52" s="74"/>
      <c r="HX52" s="74"/>
      <c r="HY52" s="74"/>
      <c r="HZ52" s="74"/>
      <c r="IA52" s="74"/>
      <c r="IB52" s="74"/>
      <c r="IC52" s="73">
        <v>1</v>
      </c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  <c r="IR52" s="74"/>
      <c r="IS52" s="74"/>
      <c r="IT52" s="74"/>
      <c r="IU52" s="74"/>
      <c r="IV52" s="74"/>
      <c r="IW52" s="74"/>
      <c r="IX52" s="74"/>
      <c r="IY52" s="74"/>
      <c r="IZ52" s="74"/>
      <c r="JA52" s="74"/>
      <c r="JB52" s="74"/>
      <c r="JC52" s="73">
        <v>1</v>
      </c>
      <c r="JD52" s="73">
        <v>1</v>
      </c>
      <c r="JE52" s="74"/>
      <c r="JF52" s="74"/>
      <c r="JG52" s="74"/>
      <c r="JH52" s="74"/>
      <c r="JI52" s="74"/>
      <c r="JJ52" s="74"/>
      <c r="JK52" s="74"/>
      <c r="JL52" s="74"/>
      <c r="JM52" s="74"/>
      <c r="JN52" s="74"/>
      <c r="JO52" s="74"/>
      <c r="JP52" s="74"/>
      <c r="JQ52" s="74"/>
      <c r="JR52" s="74"/>
      <c r="JS52" s="74"/>
      <c r="JT52" s="74"/>
      <c r="JU52" s="74"/>
      <c r="JV52" s="74"/>
      <c r="JW52" s="74"/>
      <c r="JX52" s="74"/>
      <c r="JY52" s="74"/>
      <c r="JZ52" s="74"/>
      <c r="KA52" s="74"/>
      <c r="KB52" s="74"/>
      <c r="KC52" s="74"/>
      <c r="KD52" s="74"/>
      <c r="KE52" s="74"/>
      <c r="KF52" s="74"/>
      <c r="KG52" s="74"/>
      <c r="KH52" s="74"/>
      <c r="KI52" s="73">
        <v>1</v>
      </c>
      <c r="KJ52" s="74"/>
      <c r="KK52" s="74"/>
      <c r="KL52" s="74"/>
      <c r="KM52" s="74"/>
      <c r="KN52" s="94"/>
      <c r="KO52" s="101">
        <f t="shared" si="3"/>
        <v>417</v>
      </c>
    </row>
    <row r="53" spans="1:301" ht="18.75" customHeight="1" thickBot="1" x14ac:dyDescent="0.3">
      <c r="A53" s="100" t="s">
        <v>616</v>
      </c>
      <c r="B53" s="119" t="str">
        <f t="shared" si="2"/>
        <v>Community Day Charter Public School-Webster</v>
      </c>
      <c r="C53" s="120"/>
      <c r="D53" s="67"/>
      <c r="E53" s="74"/>
      <c r="F53" s="73">
        <v>405</v>
      </c>
      <c r="G53" s="74"/>
      <c r="H53" s="74"/>
      <c r="I53" s="73">
        <v>1</v>
      </c>
      <c r="J53" s="74"/>
      <c r="K53" s="74"/>
      <c r="L53" s="74"/>
      <c r="M53" s="74"/>
      <c r="N53" s="73">
        <v>2</v>
      </c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3">
        <v>1</v>
      </c>
      <c r="AP53" s="74"/>
      <c r="AQ53" s="74"/>
      <c r="AR53" s="74"/>
      <c r="AS53" s="73">
        <v>12</v>
      </c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  <c r="GV53" s="74"/>
      <c r="GW53" s="74"/>
      <c r="GX53" s="74"/>
      <c r="GY53" s="74"/>
      <c r="GZ53" s="74"/>
      <c r="HA53" s="74"/>
      <c r="HB53" s="74"/>
      <c r="HC53" s="74"/>
      <c r="HD53" s="74"/>
      <c r="HE53" s="74"/>
      <c r="HF53" s="74"/>
      <c r="HG53" s="74"/>
      <c r="HH53" s="74"/>
      <c r="HI53" s="74"/>
      <c r="HJ53" s="74"/>
      <c r="HK53" s="74"/>
      <c r="HL53" s="74"/>
      <c r="HM53" s="74"/>
      <c r="HN53" s="74"/>
      <c r="HO53" s="74"/>
      <c r="HP53" s="74"/>
      <c r="HQ53" s="74"/>
      <c r="HR53" s="74"/>
      <c r="HS53" s="74"/>
      <c r="HT53" s="74"/>
      <c r="HU53" s="74"/>
      <c r="HV53" s="74"/>
      <c r="HW53" s="74"/>
      <c r="HX53" s="74"/>
      <c r="HY53" s="74"/>
      <c r="HZ53" s="74"/>
      <c r="IA53" s="74"/>
      <c r="IB53" s="74"/>
      <c r="IC53" s="74"/>
      <c r="ID53" s="74"/>
      <c r="IE53" s="74"/>
      <c r="IF53" s="74"/>
      <c r="IG53" s="74"/>
      <c r="IH53" s="74"/>
      <c r="II53" s="74"/>
      <c r="IJ53" s="74"/>
      <c r="IK53" s="74"/>
      <c r="IL53" s="74"/>
      <c r="IM53" s="74"/>
      <c r="IN53" s="74"/>
      <c r="IO53" s="74"/>
      <c r="IP53" s="74"/>
      <c r="IQ53" s="74"/>
      <c r="IR53" s="74"/>
      <c r="IS53" s="74"/>
      <c r="IT53" s="74"/>
      <c r="IU53" s="74"/>
      <c r="IV53" s="74"/>
      <c r="IW53" s="74"/>
      <c r="IX53" s="74"/>
      <c r="IY53" s="74"/>
      <c r="IZ53" s="74"/>
      <c r="JA53" s="74"/>
      <c r="JB53" s="74"/>
      <c r="JC53" s="74"/>
      <c r="JD53" s="74"/>
      <c r="JE53" s="74"/>
      <c r="JF53" s="74"/>
      <c r="JG53" s="74"/>
      <c r="JH53" s="74"/>
      <c r="JI53" s="74"/>
      <c r="JJ53" s="74"/>
      <c r="JK53" s="74"/>
      <c r="JL53" s="74"/>
      <c r="JM53" s="74"/>
      <c r="JN53" s="74"/>
      <c r="JO53" s="74"/>
      <c r="JP53" s="74"/>
      <c r="JQ53" s="74"/>
      <c r="JR53" s="74"/>
      <c r="JS53" s="74"/>
      <c r="JT53" s="74"/>
      <c r="JU53" s="74"/>
      <c r="JV53" s="74"/>
      <c r="JW53" s="74"/>
      <c r="JX53" s="74"/>
      <c r="JY53" s="74"/>
      <c r="JZ53" s="74"/>
      <c r="KA53" s="74"/>
      <c r="KB53" s="74"/>
      <c r="KC53" s="74"/>
      <c r="KD53" s="74"/>
      <c r="KE53" s="74"/>
      <c r="KF53" s="74"/>
      <c r="KG53" s="74"/>
      <c r="KH53" s="74"/>
      <c r="KI53" s="74"/>
      <c r="KJ53" s="74"/>
      <c r="KK53" s="74"/>
      <c r="KL53" s="74"/>
      <c r="KM53" s="74"/>
      <c r="KN53" s="94"/>
      <c r="KO53" s="101">
        <f t="shared" si="3"/>
        <v>421</v>
      </c>
    </row>
    <row r="54" spans="1:301" ht="18.75" customHeight="1" thickBot="1" x14ac:dyDescent="0.3">
      <c r="A54" s="100" t="s">
        <v>617</v>
      </c>
      <c r="B54" s="119" t="str">
        <f t="shared" si="2"/>
        <v>Cape Cod Lighthouse Charter School</v>
      </c>
      <c r="C54" s="120"/>
      <c r="D54" s="67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3">
        <v>69</v>
      </c>
      <c r="AE54" s="74"/>
      <c r="AF54" s="74"/>
      <c r="AG54" s="74"/>
      <c r="AH54" s="73">
        <v>22</v>
      </c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3">
        <v>43</v>
      </c>
      <c r="BA54" s="74"/>
      <c r="BB54" s="74"/>
      <c r="BC54" s="73">
        <v>2</v>
      </c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3">
        <v>3</v>
      </c>
      <c r="BR54" s="74"/>
      <c r="BS54" s="73">
        <v>31</v>
      </c>
      <c r="BT54" s="74"/>
      <c r="BU54" s="74"/>
      <c r="BV54" s="74"/>
      <c r="BW54" s="73">
        <v>26</v>
      </c>
      <c r="BX54" s="74"/>
      <c r="BY54" s="74"/>
      <c r="BZ54" s="74"/>
      <c r="CA54" s="74"/>
      <c r="CB54" s="74"/>
      <c r="CC54" s="73">
        <v>22</v>
      </c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3">
        <v>21</v>
      </c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3">
        <v>13</v>
      </c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3">
        <v>10</v>
      </c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3">
        <v>8</v>
      </c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3">
        <v>1</v>
      </c>
      <c r="GT54" s="74"/>
      <c r="GU54" s="74"/>
      <c r="GV54" s="74"/>
      <c r="GW54" s="74"/>
      <c r="GX54" s="74"/>
      <c r="GY54" s="74"/>
      <c r="GZ54" s="74"/>
      <c r="HA54" s="74"/>
      <c r="HB54" s="73">
        <v>3</v>
      </c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  <c r="IW54" s="74"/>
      <c r="IX54" s="74"/>
      <c r="IY54" s="74"/>
      <c r="IZ54" s="74"/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4"/>
      <c r="JO54" s="74"/>
      <c r="JP54" s="74"/>
      <c r="JQ54" s="74"/>
      <c r="JR54" s="74"/>
      <c r="JS54" s="74"/>
      <c r="JT54" s="74"/>
      <c r="JU54" s="74"/>
      <c r="JV54" s="74"/>
      <c r="JW54" s="74"/>
      <c r="JX54" s="74"/>
      <c r="JY54" s="74"/>
      <c r="JZ54" s="74"/>
      <c r="KA54" s="74"/>
      <c r="KB54" s="74"/>
      <c r="KC54" s="74"/>
      <c r="KD54" s="74"/>
      <c r="KE54" s="74"/>
      <c r="KF54" s="74"/>
      <c r="KG54" s="74"/>
      <c r="KH54" s="74"/>
      <c r="KI54" s="74"/>
      <c r="KJ54" s="74"/>
      <c r="KK54" s="74"/>
      <c r="KL54" s="74"/>
      <c r="KM54" s="74"/>
      <c r="KN54" s="94"/>
      <c r="KO54" s="101">
        <f t="shared" si="3"/>
        <v>274</v>
      </c>
    </row>
    <row r="55" spans="1:301" ht="18.75" customHeight="1" thickBot="1" x14ac:dyDescent="0.3">
      <c r="A55" s="100" t="s">
        <v>623</v>
      </c>
      <c r="B55" s="119" t="str">
        <f t="shared" si="2"/>
        <v>Community Day Charter Public School-Prospect</v>
      </c>
      <c r="C55" s="120"/>
      <c r="D55" s="67"/>
      <c r="E55" s="74"/>
      <c r="F55" s="73">
        <v>527</v>
      </c>
      <c r="G55" s="74"/>
      <c r="H55" s="74"/>
      <c r="I55" s="74"/>
      <c r="J55" s="74"/>
      <c r="K55" s="74"/>
      <c r="L55" s="74"/>
      <c r="M55" s="74"/>
      <c r="N55" s="73">
        <v>4</v>
      </c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3">
        <v>1</v>
      </c>
      <c r="AP55" s="74"/>
      <c r="AQ55" s="74"/>
      <c r="AR55" s="74"/>
      <c r="AS55" s="73">
        <v>26</v>
      </c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  <c r="IW55" s="74"/>
      <c r="IX55" s="74"/>
      <c r="IY55" s="74"/>
      <c r="IZ55" s="74"/>
      <c r="JA55" s="74"/>
      <c r="JB55" s="74"/>
      <c r="JC55" s="74"/>
      <c r="JD55" s="74"/>
      <c r="JE55" s="74"/>
      <c r="JF55" s="74"/>
      <c r="JG55" s="74"/>
      <c r="JH55" s="74"/>
      <c r="JI55" s="74"/>
      <c r="JJ55" s="74"/>
      <c r="JK55" s="74"/>
      <c r="JL55" s="74"/>
      <c r="JM55" s="74"/>
      <c r="JN55" s="74"/>
      <c r="JO55" s="74"/>
      <c r="JP55" s="74"/>
      <c r="JQ55" s="74"/>
      <c r="JR55" s="74"/>
      <c r="JS55" s="74"/>
      <c r="JT55" s="74"/>
      <c r="JU55" s="74"/>
      <c r="JV55" s="74"/>
      <c r="JW55" s="74"/>
      <c r="JX55" s="74"/>
      <c r="JY55" s="74"/>
      <c r="JZ55" s="74"/>
      <c r="KA55" s="74"/>
      <c r="KB55" s="74"/>
      <c r="KC55" s="74"/>
      <c r="KD55" s="74"/>
      <c r="KE55" s="74"/>
      <c r="KF55" s="74"/>
      <c r="KG55" s="74"/>
      <c r="KH55" s="74"/>
      <c r="KI55" s="74"/>
      <c r="KJ55" s="74"/>
      <c r="KK55" s="74"/>
      <c r="KL55" s="74"/>
      <c r="KM55" s="74"/>
      <c r="KN55" s="94"/>
      <c r="KO55" s="101">
        <f t="shared" si="3"/>
        <v>558</v>
      </c>
    </row>
    <row r="56" spans="1:301" ht="18.75" customHeight="1" thickBot="1" x14ac:dyDescent="0.3">
      <c r="A56" s="100" t="s">
        <v>624</v>
      </c>
      <c r="B56" s="119" t="str">
        <f t="shared" si="2"/>
        <v>Sabis International Charter School</v>
      </c>
      <c r="C56" s="120"/>
      <c r="D56" s="67"/>
      <c r="E56" s="73">
        <v>3040</v>
      </c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3">
        <v>1</v>
      </c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  <c r="IM56" s="74"/>
      <c r="IN56" s="74"/>
      <c r="IO56" s="74"/>
      <c r="IP56" s="74"/>
      <c r="IQ56" s="74"/>
      <c r="IR56" s="74"/>
      <c r="IS56" s="74"/>
      <c r="IT56" s="74"/>
      <c r="IU56" s="74"/>
      <c r="IV56" s="74"/>
      <c r="IW56" s="74"/>
      <c r="IX56" s="74"/>
      <c r="IY56" s="74"/>
      <c r="IZ56" s="74"/>
      <c r="JA56" s="74"/>
      <c r="JB56" s="74"/>
      <c r="JC56" s="74"/>
      <c r="JD56" s="74"/>
      <c r="JE56" s="74"/>
      <c r="JF56" s="74"/>
      <c r="JG56" s="74"/>
      <c r="JH56" s="74"/>
      <c r="JI56" s="74"/>
      <c r="JJ56" s="74"/>
      <c r="JK56" s="74"/>
      <c r="JL56" s="74"/>
      <c r="JM56" s="74"/>
      <c r="JN56" s="74"/>
      <c r="JO56" s="74"/>
      <c r="JP56" s="74"/>
      <c r="JQ56" s="74"/>
      <c r="JR56" s="74"/>
      <c r="JS56" s="74"/>
      <c r="JT56" s="74"/>
      <c r="JU56" s="74"/>
      <c r="JV56" s="74"/>
      <c r="JW56" s="74"/>
      <c r="JX56" s="74"/>
      <c r="JY56" s="74"/>
      <c r="JZ56" s="74"/>
      <c r="KA56" s="74"/>
      <c r="KB56" s="74"/>
      <c r="KC56" s="74"/>
      <c r="KD56" s="74"/>
      <c r="KE56" s="74"/>
      <c r="KF56" s="74"/>
      <c r="KG56" s="74"/>
      <c r="KH56" s="74"/>
      <c r="KI56" s="74"/>
      <c r="KJ56" s="74"/>
      <c r="KK56" s="74"/>
      <c r="KL56" s="74"/>
      <c r="KM56" s="74"/>
      <c r="KN56" s="94"/>
      <c r="KO56" s="101">
        <f t="shared" si="3"/>
        <v>3041</v>
      </c>
    </row>
    <row r="57" spans="1:301" ht="18.75" customHeight="1" thickBot="1" x14ac:dyDescent="0.3">
      <c r="A57" s="100" t="s">
        <v>627</v>
      </c>
      <c r="B57" s="119" t="str">
        <f t="shared" si="2"/>
        <v>Abby Kelley Foster Charter Public School</v>
      </c>
      <c r="C57" s="120"/>
      <c r="D57" s="67"/>
      <c r="E57" s="74"/>
      <c r="F57" s="74"/>
      <c r="G57" s="74"/>
      <c r="H57" s="73">
        <v>674</v>
      </c>
      <c r="I57" s="74"/>
      <c r="J57" s="73">
        <v>1</v>
      </c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3">
        <v>3</v>
      </c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3">
        <v>4</v>
      </c>
      <c r="DA57" s="74"/>
      <c r="DB57" s="74"/>
      <c r="DC57" s="73">
        <v>1</v>
      </c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3">
        <v>2</v>
      </c>
      <c r="DY57" s="74"/>
      <c r="DZ57" s="74"/>
      <c r="EA57" s="74"/>
      <c r="EB57" s="74"/>
      <c r="EC57" s="74"/>
      <c r="ED57" s="74"/>
      <c r="EE57" s="74"/>
      <c r="EF57" s="74"/>
      <c r="EG57" s="74"/>
      <c r="EH57" s="73">
        <v>1</v>
      </c>
      <c r="EI57" s="74"/>
      <c r="EJ57" s="74"/>
      <c r="EK57" s="73">
        <v>10</v>
      </c>
      <c r="EL57" s="74"/>
      <c r="EM57" s="74"/>
      <c r="EN57" s="74"/>
      <c r="EO57" s="74"/>
      <c r="EP57" s="73">
        <v>6</v>
      </c>
      <c r="EQ57" s="73">
        <v>2</v>
      </c>
      <c r="ER57" s="74"/>
      <c r="ES57" s="74"/>
      <c r="ET57" s="74"/>
      <c r="EU57" s="74"/>
      <c r="EV57" s="74"/>
      <c r="EW57" s="74"/>
      <c r="EX57" s="74"/>
      <c r="EY57" s="74"/>
      <c r="EZ57" s="73">
        <v>3</v>
      </c>
      <c r="FA57" s="74"/>
      <c r="FB57" s="74"/>
      <c r="FC57" s="74"/>
      <c r="FD57" s="74"/>
      <c r="FE57" s="73">
        <v>3</v>
      </c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3">
        <v>7</v>
      </c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3">
        <v>6</v>
      </c>
      <c r="GN57" s="73">
        <v>3</v>
      </c>
      <c r="GO57" s="74"/>
      <c r="GP57" s="74"/>
      <c r="GQ57" s="74"/>
      <c r="GR57" s="74"/>
      <c r="GS57" s="74"/>
      <c r="GT57" s="74"/>
      <c r="GU57" s="74"/>
      <c r="GV57" s="74"/>
      <c r="GW57" s="74"/>
      <c r="GX57" s="73">
        <v>2</v>
      </c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3">
        <v>1</v>
      </c>
      <c r="HJ57" s="74"/>
      <c r="HK57" s="74"/>
      <c r="HL57" s="74"/>
      <c r="HM57" s="74"/>
      <c r="HN57" s="73">
        <v>2</v>
      </c>
      <c r="HO57" s="74"/>
      <c r="HP57" s="73">
        <v>1</v>
      </c>
      <c r="HQ57" s="74"/>
      <c r="HR57" s="74"/>
      <c r="HS57" s="73">
        <v>2</v>
      </c>
      <c r="HT57" s="74"/>
      <c r="HU57" s="74"/>
      <c r="HV57" s="74"/>
      <c r="HW57" s="74"/>
      <c r="HX57" s="74"/>
      <c r="HY57" s="74"/>
      <c r="HZ57" s="74"/>
      <c r="IA57" s="74"/>
      <c r="IB57" s="74"/>
      <c r="IC57" s="73">
        <v>1</v>
      </c>
      <c r="ID57" s="74"/>
      <c r="IE57" s="73">
        <v>3</v>
      </c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4"/>
      <c r="IU57" s="74"/>
      <c r="IV57" s="74"/>
      <c r="IW57" s="74"/>
      <c r="IX57" s="74"/>
      <c r="IY57" s="74"/>
      <c r="IZ57" s="74"/>
      <c r="JA57" s="73">
        <v>1</v>
      </c>
      <c r="JB57" s="74"/>
      <c r="JC57" s="74"/>
      <c r="JD57" s="74"/>
      <c r="JE57" s="74"/>
      <c r="JF57" s="74"/>
      <c r="JG57" s="74"/>
      <c r="JH57" s="74"/>
      <c r="JI57" s="74"/>
      <c r="JJ57" s="74"/>
      <c r="JK57" s="74"/>
      <c r="JL57" s="74"/>
      <c r="JM57" s="74"/>
      <c r="JN57" s="74"/>
      <c r="JO57" s="74"/>
      <c r="JP57" s="74"/>
      <c r="JQ57" s="74"/>
      <c r="JR57" s="74"/>
      <c r="JS57" s="74"/>
      <c r="JT57" s="74"/>
      <c r="JU57" s="74"/>
      <c r="JV57" s="74"/>
      <c r="JW57" s="74"/>
      <c r="JX57" s="74"/>
      <c r="JY57" s="74"/>
      <c r="JZ57" s="74"/>
      <c r="KA57" s="74"/>
      <c r="KB57" s="74"/>
      <c r="KC57" s="74"/>
      <c r="KD57" s="74"/>
      <c r="KE57" s="74"/>
      <c r="KF57" s="74"/>
      <c r="KG57" s="74"/>
      <c r="KH57" s="73">
        <v>1</v>
      </c>
      <c r="KI57" s="74"/>
      <c r="KJ57" s="74"/>
      <c r="KK57" s="74"/>
      <c r="KL57" s="74"/>
      <c r="KM57" s="74"/>
      <c r="KN57" s="94"/>
      <c r="KO57" s="101">
        <f t="shared" si="3"/>
        <v>740</v>
      </c>
    </row>
    <row r="58" spans="1:301" ht="18.75" customHeight="1" thickBot="1" x14ac:dyDescent="0.3">
      <c r="A58" s="100" t="s">
        <v>631</v>
      </c>
      <c r="B58" s="119" t="str">
        <f t="shared" si="2"/>
        <v>Hilltown Cooperative Charter Public School</v>
      </c>
      <c r="C58" s="120"/>
      <c r="D58" s="67"/>
      <c r="E58" s="73">
        <v>1</v>
      </c>
      <c r="F58" s="74"/>
      <c r="G58" s="74"/>
      <c r="H58" s="74"/>
      <c r="I58" s="73">
        <v>1</v>
      </c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3">
        <v>11</v>
      </c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3">
        <v>92</v>
      </c>
      <c r="AO58" s="74"/>
      <c r="AP58" s="73">
        <v>2</v>
      </c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3">
        <v>74</v>
      </c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3">
        <v>14</v>
      </c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3">
        <v>7</v>
      </c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3">
        <v>1</v>
      </c>
      <c r="DB58" s="74"/>
      <c r="DC58" s="74"/>
      <c r="DD58" s="74"/>
      <c r="DE58" s="74"/>
      <c r="DF58" s="74"/>
      <c r="DG58" s="74"/>
      <c r="DH58" s="74"/>
      <c r="DI58" s="73">
        <v>4</v>
      </c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3">
        <v>12</v>
      </c>
      <c r="EE58" s="73">
        <v>1</v>
      </c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3">
        <v>2</v>
      </c>
      <c r="ET58" s="74"/>
      <c r="EU58" s="74"/>
      <c r="EV58" s="74"/>
      <c r="EW58" s="74"/>
      <c r="EX58" s="73">
        <v>2</v>
      </c>
      <c r="EY58" s="74"/>
      <c r="EZ58" s="74"/>
      <c r="FA58" s="74"/>
      <c r="FB58" s="74"/>
      <c r="FC58" s="74"/>
      <c r="FD58" s="73">
        <v>6</v>
      </c>
      <c r="FE58" s="74"/>
      <c r="FF58" s="74"/>
      <c r="FG58" s="74"/>
      <c r="FH58" s="74"/>
      <c r="FI58" s="74"/>
      <c r="FJ58" s="74"/>
      <c r="FK58" s="74"/>
      <c r="FL58" s="74"/>
      <c r="FM58" s="73">
        <v>5</v>
      </c>
      <c r="FN58" s="74"/>
      <c r="FO58" s="74"/>
      <c r="FP58" s="74"/>
      <c r="FQ58" s="73">
        <v>2</v>
      </c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3">
        <v>1</v>
      </c>
      <c r="GV58" s="73">
        <v>3</v>
      </c>
      <c r="GW58" s="74"/>
      <c r="GX58" s="74"/>
      <c r="GY58" s="74"/>
      <c r="GZ58" s="74"/>
      <c r="HA58" s="74"/>
      <c r="HB58" s="74"/>
      <c r="HC58" s="73">
        <v>3</v>
      </c>
      <c r="HD58" s="74"/>
      <c r="HE58" s="74"/>
      <c r="HF58" s="74"/>
      <c r="HG58" s="74"/>
      <c r="HH58" s="74"/>
      <c r="HI58" s="74"/>
      <c r="HJ58" s="74"/>
      <c r="HK58" s="74"/>
      <c r="HL58" s="74"/>
      <c r="HM58" s="73">
        <v>1</v>
      </c>
      <c r="HN58" s="74"/>
      <c r="HO58" s="73">
        <v>2</v>
      </c>
      <c r="HP58" s="74"/>
      <c r="HQ58" s="73">
        <v>3</v>
      </c>
      <c r="HR58" s="74"/>
      <c r="HS58" s="74"/>
      <c r="HT58" s="74"/>
      <c r="HU58" s="74"/>
      <c r="HV58" s="73">
        <v>2</v>
      </c>
      <c r="HW58" s="74"/>
      <c r="HX58" s="73">
        <v>3</v>
      </c>
      <c r="HY58" s="74"/>
      <c r="HZ58" s="74"/>
      <c r="IA58" s="74"/>
      <c r="IB58" s="74"/>
      <c r="IC58" s="74"/>
      <c r="ID58" s="74"/>
      <c r="IE58" s="74"/>
      <c r="IF58" s="74"/>
      <c r="IG58" s="74"/>
      <c r="IH58" s="74"/>
      <c r="II58" s="74"/>
      <c r="IJ58" s="74"/>
      <c r="IK58" s="74"/>
      <c r="IL58" s="74"/>
      <c r="IM58" s="74"/>
      <c r="IN58" s="74"/>
      <c r="IO58" s="74"/>
      <c r="IP58" s="73">
        <v>2</v>
      </c>
      <c r="IQ58" s="74"/>
      <c r="IR58" s="74"/>
      <c r="IS58" s="74"/>
      <c r="IT58" s="74"/>
      <c r="IU58" s="74"/>
      <c r="IV58" s="74"/>
      <c r="IW58" s="74"/>
      <c r="IX58" s="74"/>
      <c r="IY58" s="74"/>
      <c r="IZ58" s="74"/>
      <c r="JA58" s="74"/>
      <c r="JB58" s="74"/>
      <c r="JC58" s="74"/>
      <c r="JD58" s="74"/>
      <c r="JE58" s="73">
        <v>1</v>
      </c>
      <c r="JF58" s="74"/>
      <c r="JG58" s="74"/>
      <c r="JH58" s="74"/>
      <c r="JI58" s="74"/>
      <c r="JJ58" s="74"/>
      <c r="JK58" s="74"/>
      <c r="JL58" s="74"/>
      <c r="JM58" s="74"/>
      <c r="JN58" s="74"/>
      <c r="JO58" s="74"/>
      <c r="JP58" s="74"/>
      <c r="JQ58" s="74"/>
      <c r="JR58" s="74"/>
      <c r="JS58" s="74"/>
      <c r="JT58" s="74"/>
      <c r="JU58" s="73">
        <v>1</v>
      </c>
      <c r="JV58" s="74"/>
      <c r="JW58" s="74"/>
      <c r="JX58" s="74"/>
      <c r="JY58" s="74"/>
      <c r="JZ58" s="74"/>
      <c r="KA58" s="74"/>
      <c r="KB58" s="74"/>
      <c r="KC58" s="74"/>
      <c r="KD58" s="74"/>
      <c r="KE58" s="74"/>
      <c r="KF58" s="74"/>
      <c r="KG58" s="74"/>
      <c r="KH58" s="74"/>
      <c r="KI58" s="74"/>
      <c r="KJ58" s="74"/>
      <c r="KK58" s="74"/>
      <c r="KL58" s="74"/>
      <c r="KM58" s="74"/>
      <c r="KN58" s="94"/>
      <c r="KO58" s="101">
        <f t="shared" si="3"/>
        <v>259</v>
      </c>
    </row>
    <row r="59" spans="1:301" ht="18.75" customHeight="1" thickBot="1" x14ac:dyDescent="0.3">
      <c r="A59" s="100" t="s">
        <v>633</v>
      </c>
      <c r="B59" s="119" t="str">
        <f t="shared" si="2"/>
        <v>Holyoke Community Charter School</v>
      </c>
      <c r="C59" s="120"/>
      <c r="D59" s="67"/>
      <c r="E59" s="73">
        <v>90</v>
      </c>
      <c r="F59" s="73">
        <v>1</v>
      </c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3">
        <v>1</v>
      </c>
      <c r="R59" s="74"/>
      <c r="S59" s="74"/>
      <c r="T59" s="74"/>
      <c r="U59" s="74"/>
      <c r="V59" s="73">
        <v>321</v>
      </c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3">
        <v>1</v>
      </c>
      <c r="AO59" s="74"/>
      <c r="AP59" s="73">
        <v>41</v>
      </c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3">
        <v>4</v>
      </c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3">
        <v>1</v>
      </c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3">
        <v>3</v>
      </c>
      <c r="CK59" s="74"/>
      <c r="CL59" s="74"/>
      <c r="CM59" s="73">
        <v>7</v>
      </c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3">
        <v>1</v>
      </c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3">
        <v>1</v>
      </c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3">
        <v>1</v>
      </c>
      <c r="GH59" s="74"/>
      <c r="GI59" s="73">
        <v>1</v>
      </c>
      <c r="GJ59" s="74"/>
      <c r="GK59" s="74"/>
      <c r="GL59" s="74"/>
      <c r="GM59" s="74"/>
      <c r="GN59" s="74"/>
      <c r="GO59" s="74"/>
      <c r="GP59" s="74"/>
      <c r="GQ59" s="74"/>
      <c r="GR59" s="74"/>
      <c r="GS59" s="73">
        <v>1</v>
      </c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3">
        <v>3</v>
      </c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  <c r="IR59" s="74"/>
      <c r="IS59" s="74"/>
      <c r="IT59" s="74"/>
      <c r="IU59" s="74"/>
      <c r="IV59" s="74"/>
      <c r="IW59" s="74"/>
      <c r="IX59" s="74"/>
      <c r="IY59" s="74"/>
      <c r="IZ59" s="74"/>
      <c r="JA59" s="73">
        <v>1</v>
      </c>
      <c r="JB59" s="74"/>
      <c r="JC59" s="74"/>
      <c r="JD59" s="74"/>
      <c r="JE59" s="74"/>
      <c r="JF59" s="74"/>
      <c r="JG59" s="74"/>
      <c r="JH59" s="74"/>
      <c r="JI59" s="74"/>
      <c r="JJ59" s="74"/>
      <c r="JK59" s="74"/>
      <c r="JL59" s="74"/>
      <c r="JM59" s="74"/>
      <c r="JN59" s="74"/>
      <c r="JO59" s="74"/>
      <c r="JP59" s="74"/>
      <c r="JQ59" s="74"/>
      <c r="JR59" s="74"/>
      <c r="JS59" s="74"/>
      <c r="JT59" s="74"/>
      <c r="JU59" s="74"/>
      <c r="JV59" s="74"/>
      <c r="JW59" s="74"/>
      <c r="JX59" s="74"/>
      <c r="JY59" s="74"/>
      <c r="JZ59" s="74"/>
      <c r="KA59" s="74"/>
      <c r="KB59" s="74"/>
      <c r="KC59" s="74"/>
      <c r="KD59" s="74"/>
      <c r="KE59" s="74"/>
      <c r="KF59" s="74"/>
      <c r="KG59" s="74"/>
      <c r="KH59" s="74"/>
      <c r="KI59" s="74"/>
      <c r="KJ59" s="74"/>
      <c r="KK59" s="74"/>
      <c r="KL59" s="74"/>
      <c r="KM59" s="74"/>
      <c r="KN59" s="94"/>
      <c r="KO59" s="101">
        <f t="shared" si="3"/>
        <v>479</v>
      </c>
    </row>
    <row r="60" spans="1:301" ht="18.75" customHeight="1" thickBot="1" x14ac:dyDescent="0.3">
      <c r="A60" s="100" t="s">
        <v>634</v>
      </c>
      <c r="B60" s="119" t="str">
        <f t="shared" si="2"/>
        <v>Lawrence Family Development Charter School</v>
      </c>
      <c r="C60" s="120"/>
      <c r="D60" s="67"/>
      <c r="E60" s="74"/>
      <c r="F60" s="73">
        <v>1288</v>
      </c>
      <c r="G60" s="74"/>
      <c r="H60" s="74"/>
      <c r="I60" s="74"/>
      <c r="J60" s="74"/>
      <c r="K60" s="74"/>
      <c r="L60" s="73">
        <v>1</v>
      </c>
      <c r="M60" s="74"/>
      <c r="N60" s="73">
        <v>1</v>
      </c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3">
        <v>32</v>
      </c>
      <c r="AT60" s="74"/>
      <c r="AU60" s="74"/>
      <c r="AV60" s="74"/>
      <c r="AW60" s="74"/>
      <c r="AX60" s="74"/>
      <c r="AY60" s="74"/>
      <c r="AZ60" s="74"/>
      <c r="BA60" s="73">
        <v>2</v>
      </c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3">
        <v>1</v>
      </c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3">
        <v>1</v>
      </c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  <c r="GV60" s="74"/>
      <c r="GW60" s="74"/>
      <c r="GX60" s="74"/>
      <c r="GY60" s="74"/>
      <c r="GZ60" s="74"/>
      <c r="HA60" s="74"/>
      <c r="HB60" s="74"/>
      <c r="HC60" s="74"/>
      <c r="HD60" s="74"/>
      <c r="HE60" s="74"/>
      <c r="HF60" s="74"/>
      <c r="HG60" s="74"/>
      <c r="HH60" s="74"/>
      <c r="HI60" s="74"/>
      <c r="HJ60" s="74"/>
      <c r="HK60" s="74"/>
      <c r="HL60" s="74"/>
      <c r="HM60" s="74"/>
      <c r="HN60" s="74"/>
      <c r="HO60" s="74"/>
      <c r="HP60" s="74"/>
      <c r="HQ60" s="74"/>
      <c r="HR60" s="74"/>
      <c r="HS60" s="74"/>
      <c r="HT60" s="74"/>
      <c r="HU60" s="74"/>
      <c r="HV60" s="74"/>
      <c r="HW60" s="74"/>
      <c r="HX60" s="74"/>
      <c r="HY60" s="74"/>
      <c r="HZ60" s="74"/>
      <c r="IA60" s="74"/>
      <c r="IB60" s="74"/>
      <c r="IC60" s="74"/>
      <c r="ID60" s="74"/>
      <c r="IE60" s="74"/>
      <c r="IF60" s="74"/>
      <c r="IG60" s="74"/>
      <c r="IH60" s="74"/>
      <c r="II60" s="74"/>
      <c r="IJ60" s="74"/>
      <c r="IK60" s="74"/>
      <c r="IL60" s="74"/>
      <c r="IM60" s="74"/>
      <c r="IN60" s="74"/>
      <c r="IO60" s="74"/>
      <c r="IP60" s="74"/>
      <c r="IQ60" s="74"/>
      <c r="IR60" s="74"/>
      <c r="IS60" s="74"/>
      <c r="IT60" s="74"/>
      <c r="IU60" s="74"/>
      <c r="IV60" s="74"/>
      <c r="IW60" s="74"/>
      <c r="IX60" s="74"/>
      <c r="IY60" s="74"/>
      <c r="IZ60" s="74"/>
      <c r="JA60" s="74"/>
      <c r="JB60" s="74"/>
      <c r="JC60" s="74"/>
      <c r="JD60" s="74"/>
      <c r="JE60" s="74"/>
      <c r="JF60" s="74"/>
      <c r="JG60" s="74"/>
      <c r="JH60" s="74"/>
      <c r="JI60" s="74"/>
      <c r="JJ60" s="74"/>
      <c r="JK60" s="74"/>
      <c r="JL60" s="74"/>
      <c r="JM60" s="74"/>
      <c r="JN60" s="74"/>
      <c r="JO60" s="74"/>
      <c r="JP60" s="74"/>
      <c r="JQ60" s="74"/>
      <c r="JR60" s="74"/>
      <c r="JS60" s="74"/>
      <c r="JT60" s="74"/>
      <c r="JU60" s="74"/>
      <c r="JV60" s="74"/>
      <c r="JW60" s="74"/>
      <c r="JX60" s="74"/>
      <c r="JY60" s="74"/>
      <c r="JZ60" s="74"/>
      <c r="KA60" s="74"/>
      <c r="KB60" s="74"/>
      <c r="KC60" s="74"/>
      <c r="KD60" s="74"/>
      <c r="KE60" s="74"/>
      <c r="KF60" s="74"/>
      <c r="KG60" s="74"/>
      <c r="KH60" s="74"/>
      <c r="KI60" s="74"/>
      <c r="KJ60" s="74"/>
      <c r="KK60" s="74"/>
      <c r="KL60" s="74"/>
      <c r="KM60" s="74"/>
      <c r="KN60" s="94"/>
      <c r="KO60" s="101">
        <f t="shared" si="3"/>
        <v>1326</v>
      </c>
    </row>
    <row r="61" spans="1:301" ht="18.75" customHeight="1" thickBot="1" x14ac:dyDescent="0.3">
      <c r="A61" s="100" t="s">
        <v>636</v>
      </c>
      <c r="B61" s="119" t="str">
        <f t="shared" si="2"/>
        <v>Lowell Community Charter Public School</v>
      </c>
      <c r="C61" s="120"/>
      <c r="D61" s="67"/>
      <c r="E61" s="74"/>
      <c r="F61" s="73">
        <v>1</v>
      </c>
      <c r="G61" s="74"/>
      <c r="H61" s="74"/>
      <c r="I61" s="74"/>
      <c r="J61" s="74"/>
      <c r="K61" s="74"/>
      <c r="L61" s="74"/>
      <c r="M61" s="74"/>
      <c r="N61" s="73">
        <v>1</v>
      </c>
      <c r="O61" s="74"/>
      <c r="P61" s="74"/>
      <c r="Q61" s="74"/>
      <c r="R61" s="74"/>
      <c r="S61" s="73">
        <v>229</v>
      </c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3">
        <v>14</v>
      </c>
      <c r="AR61" s="74"/>
      <c r="AS61" s="74"/>
      <c r="AT61" s="74"/>
      <c r="AU61" s="74"/>
      <c r="AV61" s="74"/>
      <c r="AW61" s="74"/>
      <c r="AX61" s="74"/>
      <c r="AY61" s="74"/>
      <c r="AZ61" s="74"/>
      <c r="BA61" s="73">
        <v>1</v>
      </c>
      <c r="BB61" s="74"/>
      <c r="BC61" s="74"/>
      <c r="BD61" s="74"/>
      <c r="BE61" s="74"/>
      <c r="BF61" s="74"/>
      <c r="BG61" s="74"/>
      <c r="BH61" s="74"/>
      <c r="BI61" s="74"/>
      <c r="BJ61" s="73">
        <v>3</v>
      </c>
      <c r="BK61" s="73">
        <v>1</v>
      </c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3">
        <v>1</v>
      </c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3">
        <v>1</v>
      </c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  <c r="IV61" s="74"/>
      <c r="IW61" s="74"/>
      <c r="IX61" s="74"/>
      <c r="IY61" s="74"/>
      <c r="IZ61" s="74"/>
      <c r="JA61" s="74"/>
      <c r="JB61" s="74"/>
      <c r="JC61" s="74"/>
      <c r="JD61" s="74"/>
      <c r="JE61" s="74"/>
      <c r="JF61" s="74"/>
      <c r="JG61" s="74"/>
      <c r="JH61" s="74"/>
      <c r="JI61" s="74"/>
      <c r="JJ61" s="74"/>
      <c r="JK61" s="74"/>
      <c r="JL61" s="74"/>
      <c r="JM61" s="74"/>
      <c r="JN61" s="74"/>
      <c r="JO61" s="74"/>
      <c r="JP61" s="74"/>
      <c r="JQ61" s="74"/>
      <c r="JR61" s="74"/>
      <c r="JS61" s="74"/>
      <c r="JT61" s="74"/>
      <c r="JU61" s="74"/>
      <c r="JV61" s="74"/>
      <c r="JW61" s="74"/>
      <c r="JX61" s="74"/>
      <c r="JY61" s="74"/>
      <c r="JZ61" s="74"/>
      <c r="KA61" s="74"/>
      <c r="KB61" s="74"/>
      <c r="KC61" s="74"/>
      <c r="KD61" s="74"/>
      <c r="KE61" s="74"/>
      <c r="KF61" s="74"/>
      <c r="KG61" s="74"/>
      <c r="KH61" s="74"/>
      <c r="KI61" s="74"/>
      <c r="KJ61" s="74"/>
      <c r="KK61" s="74"/>
      <c r="KL61" s="74"/>
      <c r="KM61" s="74"/>
      <c r="KN61" s="94"/>
      <c r="KO61" s="101">
        <f t="shared" si="3"/>
        <v>252</v>
      </c>
    </row>
    <row r="62" spans="1:301" ht="18.75" customHeight="1" thickBot="1" x14ac:dyDescent="0.3">
      <c r="A62" s="100" t="s">
        <v>641</v>
      </c>
      <c r="B62" s="119" t="str">
        <f t="shared" si="2"/>
        <v>Marblehead Community Charter Public School</v>
      </c>
      <c r="C62" s="120"/>
      <c r="D62" s="67"/>
      <c r="E62" s="74"/>
      <c r="F62" s="74"/>
      <c r="G62" s="74"/>
      <c r="H62" s="74"/>
      <c r="I62" s="74"/>
      <c r="J62" s="74"/>
      <c r="K62" s="74"/>
      <c r="L62" s="73">
        <v>37</v>
      </c>
      <c r="M62" s="74"/>
      <c r="N62" s="74"/>
      <c r="O62" s="74"/>
      <c r="P62" s="74"/>
      <c r="Q62" s="74"/>
      <c r="R62" s="74"/>
      <c r="S62" s="74"/>
      <c r="T62" s="74"/>
      <c r="U62" s="73">
        <v>3</v>
      </c>
      <c r="V62" s="74"/>
      <c r="W62" s="74"/>
      <c r="X62" s="74"/>
      <c r="Y62" s="74"/>
      <c r="Z62" s="74"/>
      <c r="AA62" s="74"/>
      <c r="AB62" s="74"/>
      <c r="AC62" s="73">
        <v>16</v>
      </c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3">
        <v>1</v>
      </c>
      <c r="BE62" s="73">
        <v>84</v>
      </c>
      <c r="BF62" s="74"/>
      <c r="BG62" s="74"/>
      <c r="BH62" s="74"/>
      <c r="BI62" s="74"/>
      <c r="BJ62" s="74"/>
      <c r="BK62" s="74"/>
      <c r="BL62" s="74"/>
      <c r="BM62" s="73">
        <v>3</v>
      </c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3">
        <v>34</v>
      </c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3">
        <v>2</v>
      </c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3">
        <v>1</v>
      </c>
      <c r="GP62" s="74"/>
      <c r="GQ62" s="74"/>
      <c r="GR62" s="74"/>
      <c r="GS62" s="74"/>
      <c r="GT62" s="74"/>
      <c r="GU62" s="74"/>
      <c r="GV62" s="74"/>
      <c r="GW62" s="74"/>
      <c r="GX62" s="74"/>
      <c r="GY62" s="74"/>
      <c r="GZ62" s="74"/>
      <c r="HA62" s="74"/>
      <c r="HB62" s="74"/>
      <c r="HC62" s="74"/>
      <c r="HD62" s="74"/>
      <c r="HE62" s="74"/>
      <c r="HF62" s="74"/>
      <c r="HG62" s="74"/>
      <c r="HH62" s="74"/>
      <c r="HI62" s="74"/>
      <c r="HJ62" s="74"/>
      <c r="HK62" s="74"/>
      <c r="HL62" s="74"/>
      <c r="HM62" s="74"/>
      <c r="HN62" s="74"/>
      <c r="HO62" s="74"/>
      <c r="HP62" s="74"/>
      <c r="HQ62" s="74"/>
      <c r="HR62" s="74"/>
      <c r="HS62" s="74"/>
      <c r="HT62" s="74"/>
      <c r="HU62" s="74"/>
      <c r="HV62" s="74"/>
      <c r="HW62" s="74"/>
      <c r="HX62" s="74"/>
      <c r="HY62" s="74"/>
      <c r="HZ62" s="74"/>
      <c r="IA62" s="74"/>
      <c r="IB62" s="74"/>
      <c r="IC62" s="74"/>
      <c r="ID62" s="74"/>
      <c r="IE62" s="74"/>
      <c r="IF62" s="74"/>
      <c r="IG62" s="74"/>
      <c r="IH62" s="74"/>
      <c r="II62" s="74"/>
      <c r="IJ62" s="74"/>
      <c r="IK62" s="74"/>
      <c r="IL62" s="74"/>
      <c r="IM62" s="74"/>
      <c r="IN62" s="74"/>
      <c r="IO62" s="74"/>
      <c r="IP62" s="74"/>
      <c r="IQ62" s="74"/>
      <c r="IR62" s="74"/>
      <c r="IS62" s="74"/>
      <c r="IT62" s="74"/>
      <c r="IU62" s="74"/>
      <c r="IV62" s="74"/>
      <c r="IW62" s="74"/>
      <c r="IX62" s="74"/>
      <c r="IY62" s="74"/>
      <c r="IZ62" s="74"/>
      <c r="JA62" s="74"/>
      <c r="JB62" s="74"/>
      <c r="JC62" s="74"/>
      <c r="JD62" s="74"/>
      <c r="JE62" s="74"/>
      <c r="JF62" s="74"/>
      <c r="JG62" s="74"/>
      <c r="JH62" s="74"/>
      <c r="JI62" s="74"/>
      <c r="JJ62" s="74"/>
      <c r="JK62" s="74"/>
      <c r="JL62" s="74"/>
      <c r="JM62" s="74"/>
      <c r="JN62" s="74"/>
      <c r="JO62" s="74"/>
      <c r="JP62" s="74"/>
      <c r="JQ62" s="74"/>
      <c r="JR62" s="74"/>
      <c r="JS62" s="74"/>
      <c r="JT62" s="74"/>
      <c r="JU62" s="74"/>
      <c r="JV62" s="74"/>
      <c r="JW62" s="74"/>
      <c r="JX62" s="74"/>
      <c r="JY62" s="74"/>
      <c r="JZ62" s="74"/>
      <c r="KA62" s="74"/>
      <c r="KB62" s="74"/>
      <c r="KC62" s="74"/>
      <c r="KD62" s="74"/>
      <c r="KE62" s="74"/>
      <c r="KF62" s="74"/>
      <c r="KG62" s="74"/>
      <c r="KH62" s="74"/>
      <c r="KI62" s="74"/>
      <c r="KJ62" s="74"/>
      <c r="KK62" s="74"/>
      <c r="KL62" s="74"/>
      <c r="KM62" s="74"/>
      <c r="KN62" s="94"/>
      <c r="KO62" s="101">
        <f t="shared" si="3"/>
        <v>181</v>
      </c>
    </row>
    <row r="63" spans="1:301" ht="18.75" customHeight="1" thickBot="1" x14ac:dyDescent="0.3">
      <c r="A63" s="100" t="s">
        <v>642</v>
      </c>
      <c r="B63" s="119" t="str">
        <f t="shared" si="2"/>
        <v>Martha's Vineyard Public Charter School</v>
      </c>
      <c r="C63" s="120"/>
      <c r="D63" s="67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3">
        <v>3</v>
      </c>
      <c r="BI63" s="74"/>
      <c r="BJ63" s="74"/>
      <c r="BK63" s="74"/>
      <c r="BL63" s="74"/>
      <c r="BM63" s="74"/>
      <c r="BN63" s="74"/>
      <c r="BO63" s="74"/>
      <c r="BP63" s="74"/>
      <c r="BQ63" s="73">
        <v>1</v>
      </c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3">
        <v>31</v>
      </c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3">
        <v>18</v>
      </c>
      <c r="DR63" s="74"/>
      <c r="DS63" s="74"/>
      <c r="DT63" s="74"/>
      <c r="DU63" s="74"/>
      <c r="DV63" s="73">
        <v>20</v>
      </c>
      <c r="DW63" s="74"/>
      <c r="DX63" s="74"/>
      <c r="DY63" s="74"/>
      <c r="DZ63" s="74"/>
      <c r="EA63" s="74"/>
      <c r="EB63" s="74"/>
      <c r="EC63" s="73">
        <v>17</v>
      </c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74"/>
      <c r="GW63" s="73">
        <v>5</v>
      </c>
      <c r="GX63" s="74"/>
      <c r="GY63" s="74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73">
        <v>4</v>
      </c>
      <c r="HK63" s="74"/>
      <c r="HL63" s="74"/>
      <c r="HM63" s="74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74"/>
      <c r="HY63" s="74"/>
      <c r="HZ63" s="74"/>
      <c r="IA63" s="74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74"/>
      <c r="IM63" s="74"/>
      <c r="IN63" s="74"/>
      <c r="IO63" s="74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74"/>
      <c r="JA63" s="74"/>
      <c r="JB63" s="74"/>
      <c r="JC63" s="74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74"/>
      <c r="JO63" s="74"/>
      <c r="JP63" s="74"/>
      <c r="JQ63" s="74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74"/>
      <c r="KC63" s="74"/>
      <c r="KD63" s="74"/>
      <c r="KE63" s="74"/>
      <c r="KF63" s="74"/>
      <c r="KG63" s="74"/>
      <c r="KH63" s="74"/>
      <c r="KI63" s="74"/>
      <c r="KJ63" s="74"/>
      <c r="KK63" s="74"/>
      <c r="KL63" s="74"/>
      <c r="KM63" s="74"/>
      <c r="KN63" s="94"/>
      <c r="KO63" s="101">
        <f t="shared" si="3"/>
        <v>99</v>
      </c>
    </row>
    <row r="64" spans="1:301" ht="18.75" customHeight="1" thickBot="1" x14ac:dyDescent="0.3">
      <c r="A64" s="100" t="s">
        <v>643</v>
      </c>
      <c r="B64" s="119" t="str">
        <f t="shared" si="2"/>
        <v>Salem Community Charter School</v>
      </c>
      <c r="C64" s="120"/>
      <c r="D64" s="67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3">
        <v>4</v>
      </c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  <c r="GV64" s="74"/>
      <c r="GW64" s="74"/>
      <c r="GX64" s="74"/>
      <c r="GY64" s="74"/>
      <c r="GZ64" s="74"/>
      <c r="HA64" s="74"/>
      <c r="HB64" s="74"/>
      <c r="HC64" s="74"/>
      <c r="HD64" s="74"/>
      <c r="HE64" s="74"/>
      <c r="HF64" s="74"/>
      <c r="HG64" s="74"/>
      <c r="HH64" s="74"/>
      <c r="HI64" s="74"/>
      <c r="HJ64" s="74"/>
      <c r="HK64" s="74"/>
      <c r="HL64" s="74"/>
      <c r="HM64" s="74"/>
      <c r="HN64" s="74"/>
      <c r="HO64" s="74"/>
      <c r="HP64" s="74"/>
      <c r="HQ64" s="74"/>
      <c r="HR64" s="74"/>
      <c r="HS64" s="74"/>
      <c r="HT64" s="74"/>
      <c r="HU64" s="74"/>
      <c r="HV64" s="74"/>
      <c r="HW64" s="74"/>
      <c r="HX64" s="74"/>
      <c r="HY64" s="74"/>
      <c r="HZ64" s="74"/>
      <c r="IA64" s="74"/>
      <c r="IB64" s="74"/>
      <c r="IC64" s="74"/>
      <c r="ID64" s="74"/>
      <c r="IE64" s="74"/>
      <c r="IF64" s="74"/>
      <c r="IG64" s="74"/>
      <c r="IH64" s="74"/>
      <c r="II64" s="74"/>
      <c r="IJ64" s="74"/>
      <c r="IK64" s="74"/>
      <c r="IL64" s="74"/>
      <c r="IM64" s="74"/>
      <c r="IN64" s="74"/>
      <c r="IO64" s="74"/>
      <c r="IP64" s="74"/>
      <c r="IQ64" s="74"/>
      <c r="IR64" s="74"/>
      <c r="IS64" s="74"/>
      <c r="IT64" s="74"/>
      <c r="IU64" s="74"/>
      <c r="IV64" s="74"/>
      <c r="IW64" s="74"/>
      <c r="IX64" s="74"/>
      <c r="IY64" s="74"/>
      <c r="IZ64" s="74"/>
      <c r="JA64" s="74"/>
      <c r="JB64" s="74"/>
      <c r="JC64" s="74"/>
      <c r="JD64" s="74"/>
      <c r="JE64" s="74"/>
      <c r="JF64" s="74"/>
      <c r="JG64" s="74"/>
      <c r="JH64" s="74"/>
      <c r="JI64" s="74"/>
      <c r="JJ64" s="74"/>
      <c r="JK64" s="74"/>
      <c r="JL64" s="74"/>
      <c r="JM64" s="74"/>
      <c r="JN64" s="74"/>
      <c r="JO64" s="74"/>
      <c r="JP64" s="74"/>
      <c r="JQ64" s="74"/>
      <c r="JR64" s="74"/>
      <c r="JS64" s="74"/>
      <c r="JT64" s="74"/>
      <c r="JU64" s="74"/>
      <c r="JV64" s="74"/>
      <c r="JW64" s="74"/>
      <c r="JX64" s="74"/>
      <c r="JY64" s="74"/>
      <c r="JZ64" s="74"/>
      <c r="KA64" s="74"/>
      <c r="KB64" s="74"/>
      <c r="KC64" s="74"/>
      <c r="KD64" s="74"/>
      <c r="KE64" s="74"/>
      <c r="KF64" s="74"/>
      <c r="KG64" s="74"/>
      <c r="KH64" s="74"/>
      <c r="KI64" s="74"/>
      <c r="KJ64" s="74"/>
      <c r="KK64" s="74"/>
      <c r="KL64" s="74"/>
      <c r="KM64" s="74"/>
      <c r="KN64" s="94"/>
      <c r="KO64" s="101">
        <f t="shared" si="3"/>
        <v>4</v>
      </c>
    </row>
    <row r="65" spans="1:301" ht="18.75" customHeight="1" thickBot="1" x14ac:dyDescent="0.3">
      <c r="A65" s="100" t="s">
        <v>647</v>
      </c>
      <c r="B65" s="119" t="str">
        <f t="shared" si="2"/>
        <v>Silver Hill Horace Mann Charter School</v>
      </c>
      <c r="C65" s="120"/>
      <c r="D65" s="67"/>
      <c r="E65" s="74"/>
      <c r="F65" s="74"/>
      <c r="G65" s="74"/>
      <c r="H65" s="74"/>
      <c r="I65" s="74"/>
      <c r="J65" s="74"/>
      <c r="K65" s="74"/>
      <c r="L65" s="74"/>
      <c r="M65" s="74"/>
      <c r="N65" s="73">
        <v>117</v>
      </c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  <c r="IR65" s="74"/>
      <c r="IS65" s="74"/>
      <c r="IT65" s="74"/>
      <c r="IU65" s="74"/>
      <c r="IV65" s="74"/>
      <c r="IW65" s="74"/>
      <c r="IX65" s="74"/>
      <c r="IY65" s="74"/>
      <c r="IZ65" s="74"/>
      <c r="JA65" s="74"/>
      <c r="JB65" s="74"/>
      <c r="JC65" s="74"/>
      <c r="JD65" s="74"/>
      <c r="JE65" s="74"/>
      <c r="JF65" s="74"/>
      <c r="JG65" s="74"/>
      <c r="JH65" s="74"/>
      <c r="JI65" s="74"/>
      <c r="JJ65" s="74"/>
      <c r="JK65" s="74"/>
      <c r="JL65" s="74"/>
      <c r="JM65" s="74"/>
      <c r="JN65" s="74"/>
      <c r="JO65" s="74"/>
      <c r="JP65" s="74"/>
      <c r="JQ65" s="74"/>
      <c r="JR65" s="74"/>
      <c r="JS65" s="74"/>
      <c r="JT65" s="74"/>
      <c r="JU65" s="74"/>
      <c r="JV65" s="74"/>
      <c r="JW65" s="74"/>
      <c r="JX65" s="74"/>
      <c r="JY65" s="74"/>
      <c r="JZ65" s="74"/>
      <c r="KA65" s="74"/>
      <c r="KB65" s="74"/>
      <c r="KC65" s="74"/>
      <c r="KD65" s="74"/>
      <c r="KE65" s="74"/>
      <c r="KF65" s="74"/>
      <c r="KG65" s="74"/>
      <c r="KH65" s="74"/>
      <c r="KI65" s="74"/>
      <c r="KJ65" s="74"/>
      <c r="KK65" s="74"/>
      <c r="KL65" s="74"/>
      <c r="KM65" s="74"/>
      <c r="KN65" s="94"/>
      <c r="KO65" s="101">
        <f t="shared" si="3"/>
        <v>117</v>
      </c>
    </row>
    <row r="66" spans="1:301" ht="18.75" customHeight="1" thickBot="1" x14ac:dyDescent="0.3">
      <c r="A66" s="100" t="s">
        <v>648</v>
      </c>
      <c r="B66" s="119" t="str">
        <f t="shared" ref="B66:B77" si="4">VLOOKUP(A66,School_Names,2,FALSE)</f>
        <v>Francis W. Parker Charter Essential School</v>
      </c>
      <c r="C66" s="120"/>
      <c r="D66" s="67"/>
      <c r="E66" s="74"/>
      <c r="F66" s="74"/>
      <c r="G66" s="74"/>
      <c r="H66" s="73">
        <v>11</v>
      </c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>
        <v>2</v>
      </c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3">
        <v>33</v>
      </c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3">
        <v>18</v>
      </c>
      <c r="CI66" s="74"/>
      <c r="CJ66" s="74"/>
      <c r="CK66" s="74"/>
      <c r="CL66" s="74"/>
      <c r="CM66" s="74"/>
      <c r="CN66" s="74"/>
      <c r="CO66" s="74"/>
      <c r="CP66" s="74"/>
      <c r="CQ66" s="73">
        <v>13</v>
      </c>
      <c r="CR66" s="73">
        <v>25</v>
      </c>
      <c r="CS66" s="73">
        <v>3</v>
      </c>
      <c r="CT66" s="74"/>
      <c r="CU66" s="74"/>
      <c r="CV66" s="74"/>
      <c r="CW66" s="74"/>
      <c r="CX66" s="74"/>
      <c r="CY66" s="74"/>
      <c r="CZ66" s="74"/>
      <c r="DA66" s="74"/>
      <c r="DB66" s="73">
        <v>26</v>
      </c>
      <c r="DC66" s="73">
        <v>3</v>
      </c>
      <c r="DD66" s="74"/>
      <c r="DE66" s="74"/>
      <c r="DF66" s="74"/>
      <c r="DG66" s="74"/>
      <c r="DH66" s="74"/>
      <c r="DI66" s="74"/>
      <c r="DJ66" s="74"/>
      <c r="DK66" s="74"/>
      <c r="DL66" s="73">
        <v>24</v>
      </c>
      <c r="DM66" s="74"/>
      <c r="DN66" s="73">
        <v>24</v>
      </c>
      <c r="DO66" s="74"/>
      <c r="DP66" s="74"/>
      <c r="DQ66" s="74"/>
      <c r="DR66" s="74"/>
      <c r="DS66" s="74"/>
      <c r="DT66" s="74"/>
      <c r="DU66" s="74"/>
      <c r="DV66" s="74"/>
      <c r="DW66" s="73">
        <v>15</v>
      </c>
      <c r="DX66" s="74"/>
      <c r="DY66" s="74"/>
      <c r="DZ66" s="73">
        <v>2</v>
      </c>
      <c r="EA66" s="74"/>
      <c r="EB66" s="74"/>
      <c r="EC66" s="74"/>
      <c r="ED66" s="74"/>
      <c r="EE66" s="74"/>
      <c r="EF66" s="73">
        <v>1</v>
      </c>
      <c r="EG66" s="73">
        <v>12</v>
      </c>
      <c r="EH66" s="73">
        <v>3</v>
      </c>
      <c r="EI66" s="74"/>
      <c r="EJ66" s="74"/>
      <c r="EK66" s="74"/>
      <c r="EL66" s="74"/>
      <c r="EM66" s="74"/>
      <c r="EN66" s="73">
        <v>12</v>
      </c>
      <c r="EO66" s="74"/>
      <c r="EP66" s="74"/>
      <c r="EQ66" s="73">
        <v>11</v>
      </c>
      <c r="ER66" s="73">
        <v>1</v>
      </c>
      <c r="ES66" s="74"/>
      <c r="ET66" s="74"/>
      <c r="EU66" s="73">
        <v>1</v>
      </c>
      <c r="EV66" s="74"/>
      <c r="EW66" s="74"/>
      <c r="EX66" s="74"/>
      <c r="EY66" s="74"/>
      <c r="EZ66" s="73">
        <v>3</v>
      </c>
      <c r="FA66" s="74"/>
      <c r="FB66" s="73">
        <v>2</v>
      </c>
      <c r="FC66" s="74"/>
      <c r="FD66" s="74"/>
      <c r="FE66" s="73">
        <v>6</v>
      </c>
      <c r="FF66" s="73">
        <v>2</v>
      </c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3">
        <v>5</v>
      </c>
      <c r="FY66" s="73">
        <v>7</v>
      </c>
      <c r="FZ66" s="74"/>
      <c r="GA66" s="73">
        <v>7</v>
      </c>
      <c r="GB66" s="74"/>
      <c r="GC66" s="74"/>
      <c r="GD66" s="74"/>
      <c r="GE66" s="73">
        <v>4</v>
      </c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  <c r="GV66" s="74"/>
      <c r="GW66" s="74"/>
      <c r="GX66" s="73">
        <v>3</v>
      </c>
      <c r="GY66" s="74"/>
      <c r="GZ66" s="73">
        <v>5</v>
      </c>
      <c r="HA66" s="74"/>
      <c r="HB66" s="74"/>
      <c r="HC66" s="74"/>
      <c r="HD66" s="74"/>
      <c r="HE66" s="74"/>
      <c r="HF66" s="74"/>
      <c r="HG66" s="74"/>
      <c r="HH66" s="74"/>
      <c r="HI66" s="73">
        <v>1</v>
      </c>
      <c r="HJ66" s="74"/>
      <c r="HK66" s="74"/>
      <c r="HL66" s="73">
        <v>3</v>
      </c>
      <c r="HM66" s="74"/>
      <c r="HN66" s="73">
        <v>1</v>
      </c>
      <c r="HO66" s="74"/>
      <c r="HP66" s="74"/>
      <c r="HQ66" s="74"/>
      <c r="HR66" s="74"/>
      <c r="HS66" s="74"/>
      <c r="HT66" s="74"/>
      <c r="HU66" s="74"/>
      <c r="HV66" s="74"/>
      <c r="HW66" s="74"/>
      <c r="HX66" s="74"/>
      <c r="HY66" s="74"/>
      <c r="HZ66" s="74"/>
      <c r="IA66" s="74"/>
      <c r="IB66" s="74"/>
      <c r="IC66" s="74"/>
      <c r="ID66" s="74"/>
      <c r="IE66" s="74"/>
      <c r="IF66" s="74"/>
      <c r="IG66" s="74"/>
      <c r="IH66" s="74"/>
      <c r="II66" s="74"/>
      <c r="IJ66" s="74"/>
      <c r="IK66" s="74"/>
      <c r="IL66" s="73">
        <v>1</v>
      </c>
      <c r="IM66" s="74"/>
      <c r="IN66" s="74"/>
      <c r="IO66" s="74"/>
      <c r="IP66" s="74"/>
      <c r="IQ66" s="74"/>
      <c r="IR66" s="74"/>
      <c r="IS66" s="74"/>
      <c r="IT66" s="74"/>
      <c r="IU66" s="74"/>
      <c r="IV66" s="74"/>
      <c r="IW66" s="74"/>
      <c r="IX66" s="74"/>
      <c r="IY66" s="74"/>
      <c r="IZ66" s="74"/>
      <c r="JA66" s="74"/>
      <c r="JB66" s="74"/>
      <c r="JC66" s="74"/>
      <c r="JD66" s="74"/>
      <c r="JE66" s="74"/>
      <c r="JF66" s="73">
        <v>2</v>
      </c>
      <c r="JG66" s="74"/>
      <c r="JH66" s="73">
        <v>1</v>
      </c>
      <c r="JI66" s="74"/>
      <c r="JJ66" s="73">
        <v>1</v>
      </c>
      <c r="JK66" s="74"/>
      <c r="JL66" s="74"/>
      <c r="JM66" s="74"/>
      <c r="JN66" s="73">
        <v>1</v>
      </c>
      <c r="JO66" s="73">
        <v>1</v>
      </c>
      <c r="JP66" s="74"/>
      <c r="JQ66" s="74"/>
      <c r="JR66" s="74"/>
      <c r="JS66" s="74"/>
      <c r="JT66" s="74"/>
      <c r="JU66" s="74"/>
      <c r="JV66" s="74"/>
      <c r="JW66" s="74"/>
      <c r="JX66" s="74"/>
      <c r="JY66" s="74"/>
      <c r="JZ66" s="74"/>
      <c r="KA66" s="74"/>
      <c r="KB66" s="74"/>
      <c r="KC66" s="74"/>
      <c r="KD66" s="74"/>
      <c r="KE66" s="74"/>
      <c r="KF66" s="73">
        <v>1</v>
      </c>
      <c r="KG66" s="74"/>
      <c r="KH66" s="74"/>
      <c r="KI66" s="74"/>
      <c r="KJ66" s="73">
        <v>1</v>
      </c>
      <c r="KK66" s="74"/>
      <c r="KL66" s="74"/>
      <c r="KM66" s="74"/>
      <c r="KN66" s="94"/>
      <c r="KO66" s="101">
        <f t="shared" ref="KO66:KO78" si="5">SUM(D66:KN66)</f>
        <v>298</v>
      </c>
    </row>
    <row r="67" spans="1:301" ht="18.75" customHeight="1" thickBot="1" x14ac:dyDescent="0.3">
      <c r="A67" s="100" t="s">
        <v>649</v>
      </c>
      <c r="B67" s="119" t="str">
        <f t="shared" si="4"/>
        <v>Pioneer Valley Performing Arts Charter Public School</v>
      </c>
      <c r="C67" s="120"/>
      <c r="D67" s="67"/>
      <c r="E67" s="73">
        <v>55</v>
      </c>
      <c r="F67" s="74"/>
      <c r="G67" s="74"/>
      <c r="H67" s="73">
        <v>1</v>
      </c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>
        <v>11</v>
      </c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3">
        <v>47</v>
      </c>
      <c r="AO67" s="74"/>
      <c r="AP67" s="73">
        <v>20</v>
      </c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3">
        <v>8</v>
      </c>
      <c r="BC67" s="74"/>
      <c r="BD67" s="73">
        <v>1</v>
      </c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3">
        <v>18</v>
      </c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3">
        <v>2</v>
      </c>
      <c r="CH67" s="74"/>
      <c r="CI67" s="74"/>
      <c r="CJ67" s="73">
        <v>24</v>
      </c>
      <c r="CK67" s="74"/>
      <c r="CL67" s="74"/>
      <c r="CM67" s="73">
        <v>4</v>
      </c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3">
        <v>2</v>
      </c>
      <c r="DB67" s="74"/>
      <c r="DC67" s="74"/>
      <c r="DD67" s="74"/>
      <c r="DE67" s="74"/>
      <c r="DF67" s="74"/>
      <c r="DG67" s="74"/>
      <c r="DH67" s="74"/>
      <c r="DI67" s="73">
        <v>5</v>
      </c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3">
        <v>9</v>
      </c>
      <c r="EB67" s="74"/>
      <c r="EC67" s="74"/>
      <c r="ED67" s="73">
        <v>3</v>
      </c>
      <c r="EE67" s="73">
        <v>14</v>
      </c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3">
        <v>10</v>
      </c>
      <c r="ET67" s="74"/>
      <c r="EU67" s="74"/>
      <c r="EV67" s="74"/>
      <c r="EW67" s="74"/>
      <c r="EX67" s="73">
        <v>3</v>
      </c>
      <c r="EY67" s="74"/>
      <c r="EZ67" s="74"/>
      <c r="FA67" s="74"/>
      <c r="FB67" s="74"/>
      <c r="FC67" s="74"/>
      <c r="FD67" s="73">
        <v>2</v>
      </c>
      <c r="FE67" s="74"/>
      <c r="FF67" s="74"/>
      <c r="FG67" s="74"/>
      <c r="FH67" s="74"/>
      <c r="FI67" s="74"/>
      <c r="FJ67" s="73">
        <v>5</v>
      </c>
      <c r="FK67" s="74"/>
      <c r="FL67" s="73">
        <v>2</v>
      </c>
      <c r="FM67" s="73">
        <v>4</v>
      </c>
      <c r="FN67" s="74"/>
      <c r="FO67" s="74"/>
      <c r="FP67" s="74"/>
      <c r="FQ67" s="73">
        <v>4</v>
      </c>
      <c r="FR67" s="74"/>
      <c r="FS67" s="74"/>
      <c r="FT67" s="74"/>
      <c r="FU67" s="73">
        <v>3</v>
      </c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3">
        <v>5</v>
      </c>
      <c r="GH67" s="74"/>
      <c r="GI67" s="73">
        <v>4</v>
      </c>
      <c r="GJ67" s="73">
        <v>2</v>
      </c>
      <c r="GK67" s="73">
        <v>4</v>
      </c>
      <c r="GL67" s="74"/>
      <c r="GM67" s="74"/>
      <c r="GN67" s="74"/>
      <c r="GO67" s="74"/>
      <c r="GP67" s="73">
        <v>4</v>
      </c>
      <c r="GQ67" s="74"/>
      <c r="GR67" s="74"/>
      <c r="GS67" s="74"/>
      <c r="GT67" s="74"/>
      <c r="GU67" s="73">
        <v>1</v>
      </c>
      <c r="GV67" s="73">
        <v>1</v>
      </c>
      <c r="GW67" s="74"/>
      <c r="GX67" s="74"/>
      <c r="GY67" s="73">
        <v>4</v>
      </c>
      <c r="GZ67" s="74"/>
      <c r="HA67" s="74"/>
      <c r="HB67" s="74"/>
      <c r="HC67" s="74"/>
      <c r="HD67" s="74"/>
      <c r="HE67" s="74"/>
      <c r="HF67" s="74"/>
      <c r="HG67" s="73">
        <v>1</v>
      </c>
      <c r="HH67" s="74"/>
      <c r="HI67" s="74"/>
      <c r="HJ67" s="74"/>
      <c r="HK67" s="74"/>
      <c r="HL67" s="74"/>
      <c r="HM67" s="73">
        <v>1</v>
      </c>
      <c r="HN67" s="74"/>
      <c r="HO67" s="73">
        <v>1</v>
      </c>
      <c r="HP67" s="74"/>
      <c r="HQ67" s="74"/>
      <c r="HR67" s="74"/>
      <c r="HS67" s="74"/>
      <c r="HT67" s="74"/>
      <c r="HU67" s="74"/>
      <c r="HV67" s="73">
        <v>1</v>
      </c>
      <c r="HW67" s="74"/>
      <c r="HX67" s="74"/>
      <c r="HY67" s="74"/>
      <c r="HZ67" s="73">
        <v>2</v>
      </c>
      <c r="IA67" s="74"/>
      <c r="IB67" s="74"/>
      <c r="IC67" s="74"/>
      <c r="ID67" s="74"/>
      <c r="IE67" s="74"/>
      <c r="IF67" s="74"/>
      <c r="IG67" s="74"/>
      <c r="IH67" s="74"/>
      <c r="II67" s="73">
        <v>3</v>
      </c>
      <c r="IJ67" s="74"/>
      <c r="IK67" s="74"/>
      <c r="IL67" s="74"/>
      <c r="IM67" s="74"/>
      <c r="IN67" s="74"/>
      <c r="IO67" s="73">
        <v>1</v>
      </c>
      <c r="IP67" s="74"/>
      <c r="IQ67" s="74"/>
      <c r="IR67" s="74"/>
      <c r="IS67" s="73">
        <v>1</v>
      </c>
      <c r="IT67" s="74"/>
      <c r="IU67" s="74"/>
      <c r="IV67" s="74"/>
      <c r="IW67" s="73">
        <v>2</v>
      </c>
      <c r="IX67" s="74"/>
      <c r="IY67" s="74"/>
      <c r="IZ67" s="73">
        <v>1</v>
      </c>
      <c r="JA67" s="74"/>
      <c r="JB67" s="73">
        <v>2</v>
      </c>
      <c r="JC67" s="74"/>
      <c r="JD67" s="74"/>
      <c r="JE67" s="74"/>
      <c r="JF67" s="74"/>
      <c r="JG67" s="74"/>
      <c r="JH67" s="74"/>
      <c r="JI67" s="73">
        <v>1</v>
      </c>
      <c r="JJ67" s="74"/>
      <c r="JK67" s="73">
        <v>1</v>
      </c>
      <c r="JL67" s="74"/>
      <c r="JM67" s="73">
        <v>1</v>
      </c>
      <c r="JN67" s="74"/>
      <c r="JO67" s="74"/>
      <c r="JP67" s="74"/>
      <c r="JQ67" s="74"/>
      <c r="JR67" s="74"/>
      <c r="JS67" s="74"/>
      <c r="JT67" s="73">
        <v>1</v>
      </c>
      <c r="JU67" s="74"/>
      <c r="JV67" s="74"/>
      <c r="JW67" s="74"/>
      <c r="JX67" s="74"/>
      <c r="JY67" s="74"/>
      <c r="JZ67" s="73">
        <v>1</v>
      </c>
      <c r="KA67" s="73">
        <v>1</v>
      </c>
      <c r="KB67" s="74"/>
      <c r="KC67" s="73">
        <v>1</v>
      </c>
      <c r="KD67" s="73">
        <v>1</v>
      </c>
      <c r="KE67" s="74"/>
      <c r="KF67" s="74"/>
      <c r="KG67" s="74"/>
      <c r="KH67" s="74"/>
      <c r="KI67" s="74"/>
      <c r="KJ67" s="74"/>
      <c r="KK67" s="74"/>
      <c r="KL67" s="74"/>
      <c r="KM67" s="74"/>
      <c r="KN67" s="94"/>
      <c r="KO67" s="101">
        <f t="shared" si="5"/>
        <v>306</v>
      </c>
    </row>
    <row r="68" spans="1:301" ht="18.75" customHeight="1" thickBot="1" x14ac:dyDescent="0.3">
      <c r="A68" s="100" t="s">
        <v>652</v>
      </c>
      <c r="B68" s="119" t="str">
        <f t="shared" si="4"/>
        <v>River Valley Charter School</v>
      </c>
      <c r="C68" s="120"/>
      <c r="D68" s="67"/>
      <c r="E68" s="74"/>
      <c r="F68" s="74"/>
      <c r="G68" s="74"/>
      <c r="H68" s="74"/>
      <c r="I68" s="74"/>
      <c r="J68" s="74"/>
      <c r="K68" s="74"/>
      <c r="L68" s="74"/>
      <c r="M68" s="74"/>
      <c r="N68" s="73">
        <v>14</v>
      </c>
      <c r="O68" s="74"/>
      <c r="P68" s="74"/>
      <c r="Q68" s="73">
        <v>1</v>
      </c>
      <c r="R68" s="74"/>
      <c r="S68" s="74"/>
      <c r="T68" s="73">
        <v>409</v>
      </c>
      <c r="U68" s="74"/>
      <c r="V68" s="74"/>
      <c r="W68" s="74"/>
      <c r="X68" s="74"/>
      <c r="Y68" s="74"/>
      <c r="Z68" s="74"/>
      <c r="AA68" s="74"/>
      <c r="AB68" s="74"/>
      <c r="AC68" s="73">
        <v>4</v>
      </c>
      <c r="AD68" s="74"/>
      <c r="AE68" s="74"/>
      <c r="AF68" s="74"/>
      <c r="AG68" s="74"/>
      <c r="AH68" s="74"/>
      <c r="AI68" s="74"/>
      <c r="AJ68" s="74"/>
      <c r="AK68" s="74"/>
      <c r="AL68" s="73">
        <v>1</v>
      </c>
      <c r="AM68" s="74"/>
      <c r="AN68" s="74"/>
      <c r="AO68" s="73">
        <v>140</v>
      </c>
      <c r="AP68" s="74"/>
      <c r="AQ68" s="74"/>
      <c r="AR68" s="73">
        <v>2</v>
      </c>
      <c r="AS68" s="73">
        <v>1</v>
      </c>
      <c r="AT68" s="73">
        <v>1</v>
      </c>
      <c r="AU68" s="74"/>
      <c r="AV68" s="74"/>
      <c r="AW68" s="74"/>
      <c r="AX68" s="74"/>
      <c r="AY68" s="74"/>
      <c r="AZ68" s="74"/>
      <c r="BA68" s="73">
        <v>1</v>
      </c>
      <c r="BB68" s="74"/>
      <c r="BC68" s="74"/>
      <c r="BD68" s="74"/>
      <c r="BE68" s="74"/>
      <c r="BF68" s="73">
        <v>77</v>
      </c>
      <c r="BG68" s="74"/>
      <c r="BH68" s="73">
        <v>2</v>
      </c>
      <c r="BI68" s="74"/>
      <c r="BJ68" s="74"/>
      <c r="BK68" s="74"/>
      <c r="BL68" s="74"/>
      <c r="BM68" s="73">
        <v>1</v>
      </c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3">
        <v>41</v>
      </c>
      <c r="CC68" s="74"/>
      <c r="CD68" s="74"/>
      <c r="CE68" s="74"/>
      <c r="CF68" s="74"/>
      <c r="CG68" s="74"/>
      <c r="CH68" s="74"/>
      <c r="CI68" s="73">
        <v>38</v>
      </c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3">
        <v>1</v>
      </c>
      <c r="DU68" s="74"/>
      <c r="DV68" s="74"/>
      <c r="DW68" s="74"/>
      <c r="DX68" s="74"/>
      <c r="DY68" s="74"/>
      <c r="DZ68" s="73">
        <v>1</v>
      </c>
      <c r="EA68" s="74"/>
      <c r="EB68" s="74"/>
      <c r="EC68" s="74"/>
      <c r="ED68" s="74"/>
      <c r="EE68" s="74"/>
      <c r="EF68" s="74"/>
      <c r="EG68" s="74"/>
      <c r="EH68" s="73">
        <v>1</v>
      </c>
      <c r="EI68" s="74"/>
      <c r="EJ68" s="73">
        <v>14</v>
      </c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3">
        <v>3</v>
      </c>
      <c r="EX68" s="74"/>
      <c r="EY68" s="73">
        <v>7</v>
      </c>
      <c r="EZ68" s="74"/>
      <c r="FA68" s="74"/>
      <c r="FB68" s="74"/>
      <c r="FC68" s="74"/>
      <c r="FD68" s="74"/>
      <c r="FE68" s="74"/>
      <c r="FF68" s="74"/>
      <c r="FG68" s="74"/>
      <c r="FH68" s="74"/>
      <c r="FI68" s="73">
        <v>7</v>
      </c>
      <c r="FJ68" s="74"/>
      <c r="FK68" s="74"/>
      <c r="FL68" s="74"/>
      <c r="FM68" s="74"/>
      <c r="FN68" s="74"/>
      <c r="FO68" s="73">
        <v>1</v>
      </c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3">
        <v>1</v>
      </c>
      <c r="GS68" s="74"/>
      <c r="GT68" s="74"/>
      <c r="GU68" s="74"/>
      <c r="GV68" s="74"/>
      <c r="GW68" s="74"/>
      <c r="GX68" s="74"/>
      <c r="GY68" s="74"/>
      <c r="GZ68" s="74"/>
      <c r="HA68" s="73">
        <v>4</v>
      </c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3">
        <v>3</v>
      </c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  <c r="IV68" s="74"/>
      <c r="IW68" s="74"/>
      <c r="IX68" s="73">
        <v>2</v>
      </c>
      <c r="IY68" s="74"/>
      <c r="IZ68" s="74"/>
      <c r="JA68" s="74"/>
      <c r="JB68" s="74"/>
      <c r="JC68" s="74"/>
      <c r="JD68" s="74"/>
      <c r="JE68" s="74"/>
      <c r="JF68" s="74"/>
      <c r="JG68" s="74"/>
      <c r="JH68" s="74"/>
      <c r="JI68" s="74"/>
      <c r="JJ68" s="74"/>
      <c r="JK68" s="74"/>
      <c r="JL68" s="74"/>
      <c r="JM68" s="74"/>
      <c r="JN68" s="74"/>
      <c r="JO68" s="74"/>
      <c r="JP68" s="74"/>
      <c r="JQ68" s="74"/>
      <c r="JR68" s="74"/>
      <c r="JS68" s="74"/>
      <c r="JT68" s="74"/>
      <c r="JU68" s="74"/>
      <c r="JV68" s="74"/>
      <c r="JW68" s="74"/>
      <c r="JX68" s="73">
        <v>1</v>
      </c>
      <c r="JY68" s="74"/>
      <c r="JZ68" s="74"/>
      <c r="KA68" s="74"/>
      <c r="KB68" s="74"/>
      <c r="KC68" s="74"/>
      <c r="KD68" s="74"/>
      <c r="KE68" s="74"/>
      <c r="KF68" s="74"/>
      <c r="KG68" s="74"/>
      <c r="KH68" s="74"/>
      <c r="KI68" s="74"/>
      <c r="KJ68" s="74"/>
      <c r="KK68" s="74"/>
      <c r="KL68" s="74"/>
      <c r="KM68" s="74"/>
      <c r="KN68" s="94"/>
      <c r="KO68" s="101">
        <f t="shared" si="5"/>
        <v>779</v>
      </c>
    </row>
    <row r="69" spans="1:301" ht="18.75" customHeight="1" thickBot="1" x14ac:dyDescent="0.3">
      <c r="A69" s="100" t="s">
        <v>653</v>
      </c>
      <c r="B69" s="119" t="str">
        <f t="shared" si="4"/>
        <v>Rising Tide Charter Public School</v>
      </c>
      <c r="C69" s="120"/>
      <c r="D69" s="67"/>
      <c r="E69" s="74"/>
      <c r="F69" s="74"/>
      <c r="G69" s="74"/>
      <c r="H69" s="74"/>
      <c r="I69" s="73">
        <v>2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3">
        <v>165</v>
      </c>
      <c r="AA69" s="74"/>
      <c r="AB69" s="73">
        <v>1</v>
      </c>
      <c r="AC69" s="74"/>
      <c r="AD69" s="73">
        <v>4</v>
      </c>
      <c r="AE69" s="74"/>
      <c r="AF69" s="74"/>
      <c r="AG69" s="74"/>
      <c r="AH69" s="73">
        <v>10</v>
      </c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3">
        <v>14</v>
      </c>
      <c r="BD69" s="74"/>
      <c r="BE69" s="74"/>
      <c r="BF69" s="74"/>
      <c r="BG69" s="74"/>
      <c r="BH69" s="73">
        <v>2</v>
      </c>
      <c r="BI69" s="74"/>
      <c r="BJ69" s="74"/>
      <c r="BK69" s="74"/>
      <c r="BL69" s="73">
        <v>33</v>
      </c>
      <c r="BM69" s="74"/>
      <c r="BN69" s="74"/>
      <c r="BO69" s="74"/>
      <c r="BP69" s="73">
        <v>41</v>
      </c>
      <c r="BQ69" s="73">
        <v>2</v>
      </c>
      <c r="BR69" s="74"/>
      <c r="BS69" s="74"/>
      <c r="BT69" s="74"/>
      <c r="BU69" s="74"/>
      <c r="BV69" s="74"/>
      <c r="BW69" s="74"/>
      <c r="BX69" s="73">
        <v>28</v>
      </c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3">
        <v>6</v>
      </c>
      <c r="CM69" s="74"/>
      <c r="CN69" s="74"/>
      <c r="CO69" s="73">
        <v>26</v>
      </c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3">
        <v>2</v>
      </c>
      <c r="DF69" s="74"/>
      <c r="DG69" s="73">
        <v>2</v>
      </c>
      <c r="DH69" s="74"/>
      <c r="DI69" s="74"/>
      <c r="DJ69" s="74"/>
      <c r="DK69" s="74"/>
      <c r="DL69" s="74"/>
      <c r="DM69" s="74"/>
      <c r="DN69" s="74"/>
      <c r="DO69" s="73">
        <v>2</v>
      </c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3">
        <v>5</v>
      </c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3">
        <v>1</v>
      </c>
      <c r="FQ69" s="74"/>
      <c r="FR69" s="74"/>
      <c r="FS69" s="74"/>
      <c r="FT69" s="74"/>
      <c r="FU69" s="74"/>
      <c r="FV69" s="74"/>
      <c r="FW69" s="74"/>
      <c r="FX69" s="74"/>
      <c r="FY69" s="74"/>
      <c r="FZ69" s="73">
        <v>3</v>
      </c>
      <c r="GA69" s="74"/>
      <c r="GB69" s="74"/>
      <c r="GC69" s="74"/>
      <c r="GD69" s="74"/>
      <c r="GE69" s="74"/>
      <c r="GF69" s="74"/>
      <c r="GG69" s="74"/>
      <c r="GH69" s="73">
        <v>1</v>
      </c>
      <c r="GI69" s="74"/>
      <c r="GJ69" s="74"/>
      <c r="GK69" s="74"/>
      <c r="GL69" s="73">
        <v>3</v>
      </c>
      <c r="GM69" s="74"/>
      <c r="GN69" s="74"/>
      <c r="GO69" s="74"/>
      <c r="GP69" s="74"/>
      <c r="GQ69" s="74"/>
      <c r="GR69" s="74"/>
      <c r="GS69" s="74"/>
      <c r="GT69" s="74"/>
      <c r="GU69" s="74"/>
      <c r="GV69" s="74"/>
      <c r="GW69" s="74"/>
      <c r="GX69" s="74"/>
      <c r="GY69" s="74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74"/>
      <c r="HK69" s="74"/>
      <c r="HL69" s="74"/>
      <c r="HM69" s="74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74"/>
      <c r="HY69" s="74"/>
      <c r="HZ69" s="74"/>
      <c r="IA69" s="74"/>
      <c r="IB69" s="74"/>
      <c r="IC69" s="74"/>
      <c r="ID69" s="74"/>
      <c r="IE69" s="74"/>
      <c r="IF69" s="73">
        <v>1</v>
      </c>
      <c r="IG69" s="74"/>
      <c r="IH69" s="74"/>
      <c r="II69" s="74"/>
      <c r="IJ69" s="74"/>
      <c r="IK69" s="74"/>
      <c r="IL69" s="74"/>
      <c r="IM69" s="74"/>
      <c r="IN69" s="74"/>
      <c r="IO69" s="74"/>
      <c r="IP69" s="74"/>
      <c r="IQ69" s="74"/>
      <c r="IR69" s="74"/>
      <c r="IS69" s="74"/>
      <c r="IT69" s="74"/>
      <c r="IU69" s="74"/>
      <c r="IV69" s="74"/>
      <c r="IW69" s="74"/>
      <c r="IX69" s="74"/>
      <c r="IY69" s="74"/>
      <c r="IZ69" s="74"/>
      <c r="JA69" s="74"/>
      <c r="JB69" s="74"/>
      <c r="JC69" s="74"/>
      <c r="JD69" s="74"/>
      <c r="JE69" s="74"/>
      <c r="JF69" s="74"/>
      <c r="JG69" s="74"/>
      <c r="JH69" s="74"/>
      <c r="JI69" s="74"/>
      <c r="JJ69" s="74"/>
      <c r="JK69" s="74"/>
      <c r="JL69" s="74"/>
      <c r="JM69" s="74"/>
      <c r="JN69" s="74"/>
      <c r="JO69" s="74"/>
      <c r="JP69" s="74"/>
      <c r="JQ69" s="74"/>
      <c r="JR69" s="74"/>
      <c r="JS69" s="74"/>
      <c r="JT69" s="74"/>
      <c r="JU69" s="74"/>
      <c r="JV69" s="74"/>
      <c r="JW69" s="74"/>
      <c r="JX69" s="74"/>
      <c r="JY69" s="74"/>
      <c r="JZ69" s="74"/>
      <c r="KA69" s="74"/>
      <c r="KB69" s="74"/>
      <c r="KC69" s="74"/>
      <c r="KD69" s="74"/>
      <c r="KE69" s="74"/>
      <c r="KF69" s="74"/>
      <c r="KG69" s="74"/>
      <c r="KH69" s="74"/>
      <c r="KI69" s="74"/>
      <c r="KJ69" s="74"/>
      <c r="KK69" s="74"/>
      <c r="KL69" s="74"/>
      <c r="KM69" s="74"/>
      <c r="KN69" s="94"/>
      <c r="KO69" s="101">
        <f t="shared" si="5"/>
        <v>354</v>
      </c>
    </row>
    <row r="70" spans="1:301" ht="18.75" customHeight="1" thickBot="1" x14ac:dyDescent="0.3">
      <c r="A70" s="100" t="s">
        <v>656</v>
      </c>
      <c r="B70" s="119" t="str">
        <f t="shared" si="4"/>
        <v>Seven Hills Charter Public School</v>
      </c>
      <c r="C70" s="120"/>
      <c r="D70" s="67"/>
      <c r="E70" s="74"/>
      <c r="F70" s="74"/>
      <c r="G70" s="74"/>
      <c r="H70" s="73">
        <v>367</v>
      </c>
      <c r="I70" s="74"/>
      <c r="J70" s="74"/>
      <c r="K70" s="73">
        <v>1</v>
      </c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3">
        <v>1</v>
      </c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3">
        <v>2</v>
      </c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3">
        <v>3</v>
      </c>
      <c r="CW70" s="74"/>
      <c r="CX70" s="74"/>
      <c r="CY70" s="74"/>
      <c r="CZ70" s="74"/>
      <c r="DA70" s="74"/>
      <c r="DB70" s="74"/>
      <c r="DC70" s="73">
        <v>1</v>
      </c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3">
        <v>5</v>
      </c>
      <c r="EL70" s="74"/>
      <c r="EM70" s="74"/>
      <c r="EN70" s="74"/>
      <c r="EO70" s="74"/>
      <c r="EP70" s="73">
        <v>5</v>
      </c>
      <c r="EQ70" s="74"/>
      <c r="ER70" s="74"/>
      <c r="ES70" s="74"/>
      <c r="ET70" s="74"/>
      <c r="EU70" s="74"/>
      <c r="EV70" s="74"/>
      <c r="EW70" s="74"/>
      <c r="EX70" s="74"/>
      <c r="EY70" s="74"/>
      <c r="EZ70" s="73">
        <v>1</v>
      </c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3">
        <v>2</v>
      </c>
      <c r="GO70" s="74"/>
      <c r="GP70" s="74"/>
      <c r="GQ70" s="74"/>
      <c r="GR70" s="74"/>
      <c r="GS70" s="74"/>
      <c r="GT70" s="74"/>
      <c r="GU70" s="74"/>
      <c r="GV70" s="74"/>
      <c r="GW70" s="74"/>
      <c r="GX70" s="74"/>
      <c r="GY70" s="74"/>
      <c r="GZ70" s="74"/>
      <c r="HA70" s="74"/>
      <c r="HB70" s="74"/>
      <c r="HC70" s="74"/>
      <c r="HD70" s="74"/>
      <c r="HE70" s="74"/>
      <c r="HF70" s="74"/>
      <c r="HG70" s="74"/>
      <c r="HH70" s="74"/>
      <c r="HI70" s="74"/>
      <c r="HJ70" s="74"/>
      <c r="HK70" s="74"/>
      <c r="HL70" s="74"/>
      <c r="HM70" s="74"/>
      <c r="HN70" s="74"/>
      <c r="HO70" s="74"/>
      <c r="HP70" s="74"/>
      <c r="HQ70" s="74"/>
      <c r="HR70" s="74"/>
      <c r="HS70" s="74"/>
      <c r="HT70" s="74"/>
      <c r="HU70" s="74"/>
      <c r="HV70" s="74"/>
      <c r="HW70" s="74"/>
      <c r="HX70" s="74"/>
      <c r="HY70" s="74"/>
      <c r="HZ70" s="74"/>
      <c r="IA70" s="74"/>
      <c r="IB70" s="74"/>
      <c r="IC70" s="73">
        <v>1</v>
      </c>
      <c r="ID70" s="74"/>
      <c r="IE70" s="74"/>
      <c r="IF70" s="74"/>
      <c r="IG70" s="74"/>
      <c r="IH70" s="74"/>
      <c r="II70" s="74"/>
      <c r="IJ70" s="74"/>
      <c r="IK70" s="74"/>
      <c r="IL70" s="74"/>
      <c r="IM70" s="74"/>
      <c r="IN70" s="74"/>
      <c r="IO70" s="74"/>
      <c r="IP70" s="74"/>
      <c r="IQ70" s="74"/>
      <c r="IR70" s="74"/>
      <c r="IS70" s="74"/>
      <c r="IT70" s="74"/>
      <c r="IU70" s="74"/>
      <c r="IV70" s="74"/>
      <c r="IW70" s="74"/>
      <c r="IX70" s="74"/>
      <c r="IY70" s="74"/>
      <c r="IZ70" s="74"/>
      <c r="JA70" s="74"/>
      <c r="JB70" s="74"/>
      <c r="JC70" s="74"/>
      <c r="JD70" s="74"/>
      <c r="JE70" s="74"/>
      <c r="JF70" s="74"/>
      <c r="JG70" s="74"/>
      <c r="JH70" s="74"/>
      <c r="JI70" s="74"/>
      <c r="JJ70" s="74"/>
      <c r="JK70" s="74"/>
      <c r="JL70" s="74"/>
      <c r="JM70" s="74"/>
      <c r="JN70" s="74"/>
      <c r="JO70" s="74"/>
      <c r="JP70" s="74"/>
      <c r="JQ70" s="74"/>
      <c r="JR70" s="74"/>
      <c r="JS70" s="74"/>
      <c r="JT70" s="74"/>
      <c r="JU70" s="74"/>
      <c r="JV70" s="74"/>
      <c r="JW70" s="74"/>
      <c r="JX70" s="74"/>
      <c r="JY70" s="74"/>
      <c r="JZ70" s="74"/>
      <c r="KA70" s="74"/>
      <c r="KB70" s="74"/>
      <c r="KC70" s="74"/>
      <c r="KD70" s="74"/>
      <c r="KE70" s="74"/>
      <c r="KF70" s="74"/>
      <c r="KG70" s="74"/>
      <c r="KH70" s="74"/>
      <c r="KI70" s="74"/>
      <c r="KJ70" s="74"/>
      <c r="KK70" s="74"/>
      <c r="KL70" s="74"/>
      <c r="KM70" s="74"/>
      <c r="KN70" s="94"/>
      <c r="KO70" s="101">
        <f t="shared" si="5"/>
        <v>389</v>
      </c>
    </row>
    <row r="71" spans="1:301" ht="18.75" customHeight="1" thickBot="1" x14ac:dyDescent="0.3">
      <c r="A71" s="100" t="s">
        <v>661</v>
      </c>
      <c r="B71" s="119" t="str">
        <f t="shared" si="4"/>
        <v>Martin Luther King Junior Charter School of Excellence</v>
      </c>
      <c r="C71" s="120"/>
      <c r="D71" s="67"/>
      <c r="E71" s="73">
        <v>237</v>
      </c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3">
        <v>1</v>
      </c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3">
        <v>2</v>
      </c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3">
        <v>1</v>
      </c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3">
        <v>2</v>
      </c>
      <c r="GT71" s="74"/>
      <c r="GU71" s="74"/>
      <c r="GV71" s="74"/>
      <c r="GW71" s="74"/>
      <c r="GX71" s="74"/>
      <c r="GY71" s="74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74"/>
      <c r="HK71" s="74"/>
      <c r="HL71" s="74"/>
      <c r="HM71" s="74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74"/>
      <c r="HY71" s="74"/>
      <c r="HZ71" s="74"/>
      <c r="IA71" s="74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74"/>
      <c r="IM71" s="74"/>
      <c r="IN71" s="74"/>
      <c r="IO71" s="74"/>
      <c r="IP71" s="74"/>
      <c r="IQ71" s="74"/>
      <c r="IR71" s="74"/>
      <c r="IS71" s="74"/>
      <c r="IT71" s="74"/>
      <c r="IU71" s="74"/>
      <c r="IV71" s="74"/>
      <c r="IW71" s="74"/>
      <c r="IX71" s="74"/>
      <c r="IY71" s="74"/>
      <c r="IZ71" s="74"/>
      <c r="JA71" s="74"/>
      <c r="JB71" s="74"/>
      <c r="JC71" s="74"/>
      <c r="JD71" s="74"/>
      <c r="JE71" s="74"/>
      <c r="JF71" s="74"/>
      <c r="JG71" s="74"/>
      <c r="JH71" s="74"/>
      <c r="JI71" s="74"/>
      <c r="JJ71" s="74"/>
      <c r="JK71" s="74"/>
      <c r="JL71" s="74"/>
      <c r="JM71" s="74"/>
      <c r="JN71" s="74"/>
      <c r="JO71" s="74"/>
      <c r="JP71" s="74"/>
      <c r="JQ71" s="74"/>
      <c r="JR71" s="74"/>
      <c r="JS71" s="74"/>
      <c r="JT71" s="74"/>
      <c r="JU71" s="74"/>
      <c r="JV71" s="74"/>
      <c r="JW71" s="74"/>
      <c r="JX71" s="74"/>
      <c r="JY71" s="74"/>
      <c r="JZ71" s="74"/>
      <c r="KA71" s="74"/>
      <c r="KB71" s="74"/>
      <c r="KC71" s="74"/>
      <c r="KD71" s="74"/>
      <c r="KE71" s="74"/>
      <c r="KF71" s="74"/>
      <c r="KG71" s="74"/>
      <c r="KH71" s="74"/>
      <c r="KI71" s="74"/>
      <c r="KJ71" s="74"/>
      <c r="KK71" s="74"/>
      <c r="KL71" s="74"/>
      <c r="KM71" s="74"/>
      <c r="KN71" s="94"/>
      <c r="KO71" s="101">
        <f t="shared" si="5"/>
        <v>243</v>
      </c>
    </row>
    <row r="72" spans="1:301" ht="18.75" customHeight="1" thickBot="1" x14ac:dyDescent="0.3">
      <c r="A72" s="100" t="s">
        <v>663</v>
      </c>
      <c r="B72" s="119" t="str">
        <f t="shared" si="4"/>
        <v>Global Learning Charter Public School</v>
      </c>
      <c r="C72" s="120"/>
      <c r="D72" s="67"/>
      <c r="E72" s="74"/>
      <c r="F72" s="74"/>
      <c r="G72" s="74"/>
      <c r="H72" s="74"/>
      <c r="I72" s="74"/>
      <c r="J72" s="73">
        <v>328</v>
      </c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3">
        <v>3</v>
      </c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  <c r="GV72" s="74"/>
      <c r="GW72" s="74"/>
      <c r="GX72" s="74"/>
      <c r="GY72" s="74"/>
      <c r="GZ72" s="74"/>
      <c r="HA72" s="74"/>
      <c r="HB72" s="74"/>
      <c r="HC72" s="74"/>
      <c r="HD72" s="74"/>
      <c r="HE72" s="74"/>
      <c r="HF72" s="74"/>
      <c r="HG72" s="74"/>
      <c r="HH72" s="74"/>
      <c r="HI72" s="74"/>
      <c r="HJ72" s="74"/>
      <c r="HK72" s="74"/>
      <c r="HL72" s="74"/>
      <c r="HM72" s="74"/>
      <c r="HN72" s="74"/>
      <c r="HO72" s="74"/>
      <c r="HP72" s="74"/>
      <c r="HQ72" s="74"/>
      <c r="HR72" s="74"/>
      <c r="HS72" s="74"/>
      <c r="HT72" s="74"/>
      <c r="HU72" s="74"/>
      <c r="HV72" s="74"/>
      <c r="HW72" s="74"/>
      <c r="HX72" s="74"/>
      <c r="HY72" s="74"/>
      <c r="HZ72" s="74"/>
      <c r="IA72" s="74"/>
      <c r="IB72" s="74"/>
      <c r="IC72" s="74"/>
      <c r="ID72" s="74"/>
      <c r="IE72" s="74"/>
      <c r="IF72" s="74"/>
      <c r="IG72" s="74"/>
      <c r="IH72" s="74"/>
      <c r="II72" s="74"/>
      <c r="IJ72" s="74"/>
      <c r="IK72" s="74"/>
      <c r="IL72" s="74"/>
      <c r="IM72" s="74"/>
      <c r="IN72" s="74"/>
      <c r="IO72" s="74"/>
      <c r="IP72" s="74"/>
      <c r="IQ72" s="74"/>
      <c r="IR72" s="74"/>
      <c r="IS72" s="74"/>
      <c r="IT72" s="74"/>
      <c r="IU72" s="74"/>
      <c r="IV72" s="74"/>
      <c r="IW72" s="74"/>
      <c r="IX72" s="74"/>
      <c r="IY72" s="74"/>
      <c r="IZ72" s="74"/>
      <c r="JA72" s="74"/>
      <c r="JB72" s="74"/>
      <c r="JC72" s="74"/>
      <c r="JD72" s="74"/>
      <c r="JE72" s="74"/>
      <c r="JF72" s="74"/>
      <c r="JG72" s="74"/>
      <c r="JH72" s="74"/>
      <c r="JI72" s="74"/>
      <c r="JJ72" s="74"/>
      <c r="JK72" s="74"/>
      <c r="JL72" s="74"/>
      <c r="JM72" s="74"/>
      <c r="JN72" s="74"/>
      <c r="JO72" s="74"/>
      <c r="JP72" s="74"/>
      <c r="JQ72" s="74"/>
      <c r="JR72" s="74"/>
      <c r="JS72" s="74"/>
      <c r="JT72" s="74"/>
      <c r="JU72" s="74"/>
      <c r="JV72" s="74"/>
      <c r="JW72" s="74"/>
      <c r="JX72" s="74"/>
      <c r="JY72" s="74"/>
      <c r="JZ72" s="74"/>
      <c r="KA72" s="74"/>
      <c r="KB72" s="74"/>
      <c r="KC72" s="74"/>
      <c r="KD72" s="74"/>
      <c r="KE72" s="74"/>
      <c r="KF72" s="74"/>
      <c r="KG72" s="74"/>
      <c r="KH72" s="74"/>
      <c r="KI72" s="74"/>
      <c r="KJ72" s="74"/>
      <c r="KK72" s="74"/>
      <c r="KL72" s="74"/>
      <c r="KM72" s="74"/>
      <c r="KN72" s="94"/>
      <c r="KO72" s="101">
        <f t="shared" si="5"/>
        <v>331</v>
      </c>
    </row>
    <row r="73" spans="1:301" ht="18.75" customHeight="1" thickBot="1" x14ac:dyDescent="0.3">
      <c r="A73" s="100" t="s">
        <v>664</v>
      </c>
      <c r="B73" s="119" t="str">
        <f t="shared" si="4"/>
        <v>Pioneer Valley Chinese Immersion Charter School</v>
      </c>
      <c r="C73" s="120"/>
      <c r="D73" s="67"/>
      <c r="E73" s="73">
        <v>17</v>
      </c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3">
        <v>2</v>
      </c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3">
        <v>9</v>
      </c>
      <c r="AO73" s="74"/>
      <c r="AP73" s="73">
        <v>6</v>
      </c>
      <c r="AQ73" s="74"/>
      <c r="AR73" s="74"/>
      <c r="AS73" s="74"/>
      <c r="AT73" s="74"/>
      <c r="AU73" s="73">
        <v>1</v>
      </c>
      <c r="AV73" s="74"/>
      <c r="AW73" s="74"/>
      <c r="AX73" s="74"/>
      <c r="AY73" s="74"/>
      <c r="AZ73" s="74"/>
      <c r="BA73" s="74"/>
      <c r="BB73" s="73">
        <v>6</v>
      </c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3">
        <v>17</v>
      </c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3">
        <v>3</v>
      </c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3">
        <v>6</v>
      </c>
      <c r="DB73" s="74"/>
      <c r="DC73" s="74"/>
      <c r="DD73" s="74"/>
      <c r="DE73" s="74"/>
      <c r="DF73" s="74"/>
      <c r="DG73" s="74"/>
      <c r="DH73" s="74"/>
      <c r="DI73" s="73">
        <v>2</v>
      </c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3">
        <v>2</v>
      </c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3">
        <v>1</v>
      </c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3">
        <v>1</v>
      </c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3">
        <v>2</v>
      </c>
      <c r="GL73" s="74"/>
      <c r="GM73" s="74"/>
      <c r="GN73" s="74"/>
      <c r="GO73" s="74"/>
      <c r="GP73" s="73">
        <v>1</v>
      </c>
      <c r="GQ73" s="74"/>
      <c r="GR73" s="74"/>
      <c r="GS73" s="74"/>
      <c r="GT73" s="74"/>
      <c r="GU73" s="74"/>
      <c r="GV73" s="74"/>
      <c r="GW73" s="74"/>
      <c r="GX73" s="74"/>
      <c r="GY73" s="74"/>
      <c r="GZ73" s="74"/>
      <c r="HA73" s="74"/>
      <c r="HB73" s="74"/>
      <c r="HC73" s="74"/>
      <c r="HD73" s="74"/>
      <c r="HE73" s="74"/>
      <c r="HF73" s="74"/>
      <c r="HG73" s="73">
        <v>1</v>
      </c>
      <c r="HH73" s="74"/>
      <c r="HI73" s="74"/>
      <c r="HJ73" s="74"/>
      <c r="HK73" s="74"/>
      <c r="HL73" s="74"/>
      <c r="HM73" s="74"/>
      <c r="HN73" s="74"/>
      <c r="HO73" s="74"/>
      <c r="HP73" s="74"/>
      <c r="HQ73" s="73">
        <v>1</v>
      </c>
      <c r="HR73" s="74"/>
      <c r="HS73" s="74"/>
      <c r="HT73" s="74"/>
      <c r="HU73" s="74"/>
      <c r="HV73" s="74"/>
      <c r="HW73" s="74"/>
      <c r="HX73" s="74"/>
      <c r="HY73" s="74"/>
      <c r="HZ73" s="74"/>
      <c r="IA73" s="73">
        <v>2</v>
      </c>
      <c r="IB73" s="74"/>
      <c r="IC73" s="74"/>
      <c r="ID73" s="74"/>
      <c r="IE73" s="74"/>
      <c r="IF73" s="74"/>
      <c r="IG73" s="74"/>
      <c r="IH73" s="74"/>
      <c r="II73" s="74"/>
      <c r="IJ73" s="74"/>
      <c r="IK73" s="74"/>
      <c r="IL73" s="74"/>
      <c r="IM73" s="74"/>
      <c r="IN73" s="74"/>
      <c r="IO73" s="74"/>
      <c r="IP73" s="74"/>
      <c r="IQ73" s="74"/>
      <c r="IR73" s="74"/>
      <c r="IS73" s="73">
        <v>1</v>
      </c>
      <c r="IT73" s="74"/>
      <c r="IU73" s="74"/>
      <c r="IV73" s="74"/>
      <c r="IW73" s="74"/>
      <c r="IX73" s="74"/>
      <c r="IY73" s="74"/>
      <c r="IZ73" s="74"/>
      <c r="JA73" s="74"/>
      <c r="JB73" s="74"/>
      <c r="JC73" s="74"/>
      <c r="JD73" s="74"/>
      <c r="JE73" s="74"/>
      <c r="JF73" s="74"/>
      <c r="JG73" s="74"/>
      <c r="JH73" s="74"/>
      <c r="JI73" s="74"/>
      <c r="JJ73" s="74"/>
      <c r="JK73" s="74"/>
      <c r="JL73" s="74"/>
      <c r="JM73" s="74"/>
      <c r="JN73" s="74"/>
      <c r="JO73" s="74"/>
      <c r="JP73" s="74"/>
      <c r="JQ73" s="74"/>
      <c r="JR73" s="74"/>
      <c r="JS73" s="74"/>
      <c r="JT73" s="74"/>
      <c r="JU73" s="74"/>
      <c r="JV73" s="74"/>
      <c r="JW73" s="74"/>
      <c r="JX73" s="74"/>
      <c r="JY73" s="74"/>
      <c r="JZ73" s="74"/>
      <c r="KA73" s="74"/>
      <c r="KB73" s="74"/>
      <c r="KC73" s="74"/>
      <c r="KD73" s="74"/>
      <c r="KE73" s="74"/>
      <c r="KF73" s="74"/>
      <c r="KG73" s="74"/>
      <c r="KH73" s="74"/>
      <c r="KI73" s="74"/>
      <c r="KJ73" s="74"/>
      <c r="KK73" s="74"/>
      <c r="KL73" s="74"/>
      <c r="KM73" s="74"/>
      <c r="KN73" s="94"/>
      <c r="KO73" s="101">
        <f t="shared" si="5"/>
        <v>81</v>
      </c>
    </row>
    <row r="74" spans="1:301" ht="18.75" customHeight="1" thickBot="1" x14ac:dyDescent="0.3">
      <c r="A74" s="100" t="s">
        <v>665</v>
      </c>
      <c r="B74" s="119" t="str">
        <f t="shared" si="4"/>
        <v xml:space="preserve">Veritas Preparatory Charter School </v>
      </c>
      <c r="C74" s="120"/>
      <c r="D74" s="67"/>
      <c r="E74" s="73">
        <v>231</v>
      </c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  <c r="GV74" s="74"/>
      <c r="GW74" s="74"/>
      <c r="GX74" s="74"/>
      <c r="GY74" s="74"/>
      <c r="GZ74" s="74"/>
      <c r="HA74" s="74"/>
      <c r="HB74" s="74"/>
      <c r="HC74" s="74"/>
      <c r="HD74" s="74"/>
      <c r="HE74" s="74"/>
      <c r="HF74" s="74"/>
      <c r="HG74" s="74"/>
      <c r="HH74" s="74"/>
      <c r="HI74" s="74"/>
      <c r="HJ74" s="74"/>
      <c r="HK74" s="74"/>
      <c r="HL74" s="74"/>
      <c r="HM74" s="74"/>
      <c r="HN74" s="74"/>
      <c r="HO74" s="74"/>
      <c r="HP74" s="74"/>
      <c r="HQ74" s="74"/>
      <c r="HR74" s="74"/>
      <c r="HS74" s="74"/>
      <c r="HT74" s="74"/>
      <c r="HU74" s="74"/>
      <c r="HV74" s="74"/>
      <c r="HW74" s="74"/>
      <c r="HX74" s="74"/>
      <c r="HY74" s="74"/>
      <c r="HZ74" s="74"/>
      <c r="IA74" s="74"/>
      <c r="IB74" s="74"/>
      <c r="IC74" s="74"/>
      <c r="ID74" s="74"/>
      <c r="IE74" s="74"/>
      <c r="IF74" s="74"/>
      <c r="IG74" s="74"/>
      <c r="IH74" s="74"/>
      <c r="II74" s="74"/>
      <c r="IJ74" s="74"/>
      <c r="IK74" s="74"/>
      <c r="IL74" s="74"/>
      <c r="IM74" s="74"/>
      <c r="IN74" s="74"/>
      <c r="IO74" s="74"/>
      <c r="IP74" s="74"/>
      <c r="IQ74" s="74"/>
      <c r="IR74" s="74"/>
      <c r="IS74" s="74"/>
      <c r="IT74" s="74"/>
      <c r="IU74" s="74"/>
      <c r="IV74" s="74"/>
      <c r="IW74" s="74"/>
      <c r="IX74" s="74"/>
      <c r="IY74" s="74"/>
      <c r="IZ74" s="74"/>
      <c r="JA74" s="74"/>
      <c r="JB74" s="74"/>
      <c r="JC74" s="74"/>
      <c r="JD74" s="74"/>
      <c r="JE74" s="74"/>
      <c r="JF74" s="74"/>
      <c r="JG74" s="74"/>
      <c r="JH74" s="74"/>
      <c r="JI74" s="74"/>
      <c r="JJ74" s="74"/>
      <c r="JK74" s="74"/>
      <c r="JL74" s="74"/>
      <c r="JM74" s="74"/>
      <c r="JN74" s="74"/>
      <c r="JO74" s="74"/>
      <c r="JP74" s="74"/>
      <c r="JQ74" s="74"/>
      <c r="JR74" s="74"/>
      <c r="JS74" s="74"/>
      <c r="JT74" s="74"/>
      <c r="JU74" s="74"/>
      <c r="JV74" s="74"/>
      <c r="JW74" s="74"/>
      <c r="JX74" s="74"/>
      <c r="JY74" s="74"/>
      <c r="JZ74" s="74"/>
      <c r="KA74" s="74"/>
      <c r="KB74" s="74"/>
      <c r="KC74" s="74"/>
      <c r="KD74" s="74"/>
      <c r="KE74" s="74"/>
      <c r="KF74" s="74"/>
      <c r="KG74" s="74"/>
      <c r="KH74" s="74"/>
      <c r="KI74" s="74"/>
      <c r="KJ74" s="74"/>
      <c r="KK74" s="74"/>
      <c r="KL74" s="74"/>
      <c r="KM74" s="74"/>
      <c r="KN74" s="94"/>
      <c r="KO74" s="101">
        <f t="shared" si="5"/>
        <v>231</v>
      </c>
    </row>
    <row r="75" spans="1:301" ht="18.75" customHeight="1" thickBot="1" x14ac:dyDescent="0.3">
      <c r="A75" s="100" t="s">
        <v>666</v>
      </c>
      <c r="B75" s="119" t="str">
        <f t="shared" si="4"/>
        <v>Hampden Charter School of Science</v>
      </c>
      <c r="C75" s="120"/>
      <c r="D75" s="67"/>
      <c r="E75" s="73">
        <v>319</v>
      </c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3">
        <v>4</v>
      </c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3">
        <v>1</v>
      </c>
      <c r="AO75" s="74"/>
      <c r="AP75" s="73">
        <v>72</v>
      </c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3">
        <v>1</v>
      </c>
      <c r="CK75" s="74"/>
      <c r="CL75" s="74"/>
      <c r="CM75" s="73">
        <v>24</v>
      </c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3">
        <v>9</v>
      </c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  <c r="GV75" s="74"/>
      <c r="GW75" s="74"/>
      <c r="GX75" s="74"/>
      <c r="GY75" s="73">
        <v>1</v>
      </c>
      <c r="GZ75" s="74"/>
      <c r="HA75" s="74"/>
      <c r="HB75" s="74"/>
      <c r="HC75" s="74"/>
      <c r="HD75" s="74"/>
      <c r="HE75" s="74"/>
      <c r="HF75" s="74"/>
      <c r="HG75" s="74"/>
      <c r="HH75" s="74"/>
      <c r="HI75" s="74"/>
      <c r="HJ75" s="74"/>
      <c r="HK75" s="74"/>
      <c r="HL75" s="74"/>
      <c r="HM75" s="74"/>
      <c r="HN75" s="74"/>
      <c r="HO75" s="74"/>
      <c r="HP75" s="74"/>
      <c r="HQ75" s="74"/>
      <c r="HR75" s="74"/>
      <c r="HS75" s="74"/>
      <c r="HT75" s="74"/>
      <c r="HU75" s="74"/>
      <c r="HV75" s="74"/>
      <c r="HW75" s="74"/>
      <c r="HX75" s="74"/>
      <c r="HY75" s="74"/>
      <c r="HZ75" s="73">
        <v>1</v>
      </c>
      <c r="IA75" s="74"/>
      <c r="IB75" s="74"/>
      <c r="IC75" s="74"/>
      <c r="ID75" s="74"/>
      <c r="IE75" s="74"/>
      <c r="IF75" s="74"/>
      <c r="IG75" s="74"/>
      <c r="IH75" s="74"/>
      <c r="II75" s="74"/>
      <c r="IJ75" s="74"/>
      <c r="IK75" s="74"/>
      <c r="IL75" s="74"/>
      <c r="IM75" s="74"/>
      <c r="IN75" s="74"/>
      <c r="IO75" s="74"/>
      <c r="IP75" s="74"/>
      <c r="IQ75" s="74"/>
      <c r="IR75" s="74"/>
      <c r="IS75" s="74"/>
      <c r="IT75" s="74"/>
      <c r="IU75" s="74"/>
      <c r="IV75" s="74"/>
      <c r="IW75" s="74"/>
      <c r="IX75" s="74"/>
      <c r="IY75" s="74"/>
      <c r="IZ75" s="74"/>
      <c r="JA75" s="74"/>
      <c r="JB75" s="74"/>
      <c r="JC75" s="74"/>
      <c r="JD75" s="74"/>
      <c r="JE75" s="74"/>
      <c r="JF75" s="74"/>
      <c r="JG75" s="74"/>
      <c r="JH75" s="74"/>
      <c r="JI75" s="74"/>
      <c r="JJ75" s="74"/>
      <c r="JK75" s="74"/>
      <c r="JL75" s="74"/>
      <c r="JM75" s="74"/>
      <c r="JN75" s="74"/>
      <c r="JO75" s="74"/>
      <c r="JP75" s="74"/>
      <c r="JQ75" s="74"/>
      <c r="JR75" s="74"/>
      <c r="JS75" s="74"/>
      <c r="JT75" s="74"/>
      <c r="JU75" s="74"/>
      <c r="JV75" s="74"/>
      <c r="JW75" s="74"/>
      <c r="JX75" s="74"/>
      <c r="JY75" s="74"/>
      <c r="JZ75" s="74"/>
      <c r="KA75" s="74"/>
      <c r="KB75" s="74"/>
      <c r="KC75" s="74"/>
      <c r="KD75" s="74"/>
      <c r="KE75" s="74"/>
      <c r="KF75" s="74"/>
      <c r="KG75" s="74"/>
      <c r="KH75" s="74"/>
      <c r="KI75" s="74"/>
      <c r="KJ75" s="74"/>
      <c r="KK75" s="74"/>
      <c r="KL75" s="74"/>
      <c r="KM75" s="74"/>
      <c r="KN75" s="94"/>
      <c r="KO75" s="101">
        <f t="shared" si="5"/>
        <v>432</v>
      </c>
    </row>
    <row r="76" spans="1:301" ht="18.75" customHeight="1" thickBot="1" x14ac:dyDescent="0.3">
      <c r="A76" s="100" t="s">
        <v>667</v>
      </c>
      <c r="B76" s="119" t="str">
        <f t="shared" si="4"/>
        <v>Paulo Freire Social Justice Charter School</v>
      </c>
      <c r="C76" s="120"/>
      <c r="D76" s="67"/>
      <c r="E76" s="73">
        <v>10</v>
      </c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3">
        <v>9</v>
      </c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3">
        <v>1</v>
      </c>
      <c r="AO76" s="74"/>
      <c r="AP76" s="73">
        <v>2</v>
      </c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3">
        <v>1</v>
      </c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3">
        <v>1</v>
      </c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3">
        <v>1</v>
      </c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74"/>
      <c r="GW76" s="74"/>
      <c r="GX76" s="74"/>
      <c r="GY76" s="74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74"/>
      <c r="HK76" s="74"/>
      <c r="HL76" s="74"/>
      <c r="HM76" s="74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74"/>
      <c r="HY76" s="74"/>
      <c r="HZ76" s="74"/>
      <c r="IA76" s="74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74"/>
      <c r="IM76" s="74"/>
      <c r="IN76" s="74"/>
      <c r="IO76" s="74"/>
      <c r="IP76" s="74"/>
      <c r="IQ76" s="74"/>
      <c r="IR76" s="74"/>
      <c r="IS76" s="74"/>
      <c r="IT76" s="74"/>
      <c r="IU76" s="74"/>
      <c r="IV76" s="74"/>
      <c r="IW76" s="74"/>
      <c r="IX76" s="74"/>
      <c r="IY76" s="74"/>
      <c r="IZ76" s="74"/>
      <c r="JA76" s="74"/>
      <c r="JB76" s="74"/>
      <c r="JC76" s="74"/>
      <c r="JD76" s="74"/>
      <c r="JE76" s="74"/>
      <c r="JF76" s="74"/>
      <c r="JG76" s="74"/>
      <c r="JH76" s="74"/>
      <c r="JI76" s="74"/>
      <c r="JJ76" s="74"/>
      <c r="JK76" s="74"/>
      <c r="JL76" s="74"/>
      <c r="JM76" s="74"/>
      <c r="JN76" s="74"/>
      <c r="JO76" s="74"/>
      <c r="JP76" s="74"/>
      <c r="JQ76" s="74"/>
      <c r="JR76" s="74"/>
      <c r="JS76" s="74"/>
      <c r="JT76" s="74"/>
      <c r="JU76" s="74"/>
      <c r="JV76" s="74"/>
      <c r="JW76" s="74"/>
      <c r="JX76" s="74"/>
      <c r="JY76" s="74"/>
      <c r="JZ76" s="74"/>
      <c r="KA76" s="74"/>
      <c r="KB76" s="74"/>
      <c r="KC76" s="74"/>
      <c r="KD76" s="74"/>
      <c r="KE76" s="74"/>
      <c r="KF76" s="74"/>
      <c r="KG76" s="74"/>
      <c r="KH76" s="74"/>
      <c r="KI76" s="74"/>
      <c r="KJ76" s="74"/>
      <c r="KK76" s="74"/>
      <c r="KL76" s="74"/>
      <c r="KM76" s="74"/>
      <c r="KN76" s="94"/>
      <c r="KO76" s="101">
        <f t="shared" si="5"/>
        <v>25</v>
      </c>
    </row>
    <row r="77" spans="1:301" ht="18.75" customHeight="1" thickBot="1" x14ac:dyDescent="0.3">
      <c r="A77" s="102" t="s">
        <v>668</v>
      </c>
      <c r="B77" s="121" t="str">
        <f t="shared" si="4"/>
        <v>Baystate Academy Public Charter School</v>
      </c>
      <c r="C77" s="122"/>
      <c r="D77" s="103"/>
      <c r="E77" s="96">
        <v>212</v>
      </c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6">
        <v>1</v>
      </c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7"/>
      <c r="BR77" s="97"/>
      <c r="BS77" s="97"/>
      <c r="BT77" s="97"/>
      <c r="BU77" s="97"/>
      <c r="BV77" s="97"/>
      <c r="BW77" s="97"/>
      <c r="BX77" s="97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  <c r="DT77" s="97"/>
      <c r="DU77" s="97"/>
      <c r="DV77" s="97"/>
      <c r="DW77" s="97"/>
      <c r="DX77" s="97"/>
      <c r="DY77" s="97"/>
      <c r="DZ77" s="97"/>
      <c r="EA77" s="97"/>
      <c r="EB77" s="97"/>
      <c r="EC77" s="97"/>
      <c r="ED77" s="97"/>
      <c r="EE77" s="97"/>
      <c r="EF77" s="97"/>
      <c r="EG77" s="97"/>
      <c r="EH77" s="97"/>
      <c r="EI77" s="97"/>
      <c r="EJ77" s="97"/>
      <c r="EK77" s="97"/>
      <c r="EL77" s="97"/>
      <c r="EM77" s="97"/>
      <c r="EN77" s="97"/>
      <c r="EO77" s="97"/>
      <c r="EP77" s="97"/>
      <c r="EQ77" s="97"/>
      <c r="ER77" s="97"/>
      <c r="ES77" s="97"/>
      <c r="ET77" s="97"/>
      <c r="EU77" s="97"/>
      <c r="EV77" s="97"/>
      <c r="EW77" s="97"/>
      <c r="EX77" s="97"/>
      <c r="EY77" s="97"/>
      <c r="EZ77" s="97"/>
      <c r="FA77" s="97"/>
      <c r="FB77" s="97"/>
      <c r="FC77" s="97"/>
      <c r="FD77" s="97"/>
      <c r="FE77" s="97"/>
      <c r="FF77" s="97"/>
      <c r="FG77" s="97"/>
      <c r="FH77" s="97"/>
      <c r="FI77" s="97"/>
      <c r="FJ77" s="97"/>
      <c r="FK77" s="97"/>
      <c r="FL77" s="97"/>
      <c r="FM77" s="97"/>
      <c r="FN77" s="97"/>
      <c r="FO77" s="97"/>
      <c r="FP77" s="97"/>
      <c r="FQ77" s="97"/>
      <c r="FR77" s="97"/>
      <c r="FS77" s="97"/>
      <c r="FT77" s="97"/>
      <c r="FU77" s="97"/>
      <c r="FV77" s="97"/>
      <c r="FW77" s="97"/>
      <c r="FX77" s="97"/>
      <c r="FY77" s="97"/>
      <c r="FZ77" s="97"/>
      <c r="GA77" s="97"/>
      <c r="GB77" s="97"/>
      <c r="GC77" s="97"/>
      <c r="GD77" s="97"/>
      <c r="GE77" s="97"/>
      <c r="GF77" s="97"/>
      <c r="GG77" s="97"/>
      <c r="GH77" s="97"/>
      <c r="GI77" s="97"/>
      <c r="GJ77" s="97"/>
      <c r="GK77" s="97"/>
      <c r="GL77" s="97"/>
      <c r="GM77" s="97"/>
      <c r="GN77" s="97"/>
      <c r="GO77" s="97"/>
      <c r="GP77" s="97"/>
      <c r="GQ77" s="97"/>
      <c r="GR77" s="97"/>
      <c r="GS77" s="97"/>
      <c r="GT77" s="97"/>
      <c r="GU77" s="97"/>
      <c r="GV77" s="97"/>
      <c r="GW77" s="97"/>
      <c r="GX77" s="97"/>
      <c r="GY77" s="97"/>
      <c r="GZ77" s="97"/>
      <c r="HA77" s="97"/>
      <c r="HB77" s="97"/>
      <c r="HC77" s="97"/>
      <c r="HD77" s="97"/>
      <c r="HE77" s="97"/>
      <c r="HF77" s="97"/>
      <c r="HG77" s="97"/>
      <c r="HH77" s="97"/>
      <c r="HI77" s="97"/>
      <c r="HJ77" s="97"/>
      <c r="HK77" s="97"/>
      <c r="HL77" s="97"/>
      <c r="HM77" s="97"/>
      <c r="HN77" s="97"/>
      <c r="HO77" s="97"/>
      <c r="HP77" s="97"/>
      <c r="HQ77" s="97"/>
      <c r="HR77" s="97"/>
      <c r="HS77" s="97"/>
      <c r="HT77" s="97"/>
      <c r="HU77" s="97"/>
      <c r="HV77" s="97"/>
      <c r="HW77" s="97"/>
      <c r="HX77" s="97"/>
      <c r="HY77" s="97"/>
      <c r="HZ77" s="97"/>
      <c r="IA77" s="97"/>
      <c r="IB77" s="97"/>
      <c r="IC77" s="97"/>
      <c r="ID77" s="97"/>
      <c r="IE77" s="97"/>
      <c r="IF77" s="97"/>
      <c r="IG77" s="97"/>
      <c r="IH77" s="97"/>
      <c r="II77" s="97"/>
      <c r="IJ77" s="97"/>
      <c r="IK77" s="97"/>
      <c r="IL77" s="97"/>
      <c r="IM77" s="97"/>
      <c r="IN77" s="97"/>
      <c r="IO77" s="97"/>
      <c r="IP77" s="97"/>
      <c r="IQ77" s="97"/>
      <c r="IR77" s="97"/>
      <c r="IS77" s="97"/>
      <c r="IT77" s="97"/>
      <c r="IU77" s="97"/>
      <c r="IV77" s="97"/>
      <c r="IW77" s="97"/>
      <c r="IX77" s="97"/>
      <c r="IY77" s="97"/>
      <c r="IZ77" s="97"/>
      <c r="JA77" s="97"/>
      <c r="JB77" s="97"/>
      <c r="JC77" s="97"/>
      <c r="JD77" s="97"/>
      <c r="JE77" s="97"/>
      <c r="JF77" s="97"/>
      <c r="JG77" s="97"/>
      <c r="JH77" s="97"/>
      <c r="JI77" s="97"/>
      <c r="JJ77" s="97"/>
      <c r="JK77" s="97"/>
      <c r="JL77" s="97"/>
      <c r="JM77" s="97"/>
      <c r="JN77" s="97"/>
      <c r="JO77" s="97"/>
      <c r="JP77" s="97"/>
      <c r="JQ77" s="97"/>
      <c r="JR77" s="97"/>
      <c r="JS77" s="97"/>
      <c r="JT77" s="97"/>
      <c r="JU77" s="97"/>
      <c r="JV77" s="97"/>
      <c r="JW77" s="97"/>
      <c r="JX77" s="97"/>
      <c r="JY77" s="97"/>
      <c r="JZ77" s="97"/>
      <c r="KA77" s="97"/>
      <c r="KB77" s="97"/>
      <c r="KC77" s="97"/>
      <c r="KD77" s="97"/>
      <c r="KE77" s="97"/>
      <c r="KF77" s="97"/>
      <c r="KG77" s="97"/>
      <c r="KH77" s="97"/>
      <c r="KI77" s="97"/>
      <c r="KJ77" s="97"/>
      <c r="KK77" s="97"/>
      <c r="KL77" s="97"/>
      <c r="KM77" s="97"/>
      <c r="KN77" s="98"/>
      <c r="KO77" s="104">
        <f t="shared" si="5"/>
        <v>213</v>
      </c>
    </row>
    <row r="78" spans="1:301" x14ac:dyDescent="0.25">
      <c r="A78" s="105"/>
      <c r="B78" s="127" t="s">
        <v>0</v>
      </c>
      <c r="C78" s="123"/>
      <c r="D78" s="107">
        <f t="shared" ref="D78:BO78" si="6">SUM(D2:D77)</f>
        <v>31479</v>
      </c>
      <c r="E78" s="108">
        <f t="shared" si="6"/>
        <v>4220</v>
      </c>
      <c r="F78" s="108">
        <f t="shared" si="6"/>
        <v>2653</v>
      </c>
      <c r="G78" s="108">
        <f t="shared" si="6"/>
        <v>1596</v>
      </c>
      <c r="H78" s="108">
        <f t="shared" si="6"/>
        <v>1069</v>
      </c>
      <c r="I78" s="108">
        <f t="shared" si="6"/>
        <v>1040</v>
      </c>
      <c r="J78" s="108">
        <f t="shared" si="6"/>
        <v>1036</v>
      </c>
      <c r="K78" s="108">
        <f t="shared" si="6"/>
        <v>762</v>
      </c>
      <c r="L78" s="108">
        <f t="shared" si="6"/>
        <v>753</v>
      </c>
      <c r="M78" s="108">
        <f t="shared" si="6"/>
        <v>627</v>
      </c>
      <c r="N78" s="108">
        <f t="shared" si="6"/>
        <v>602</v>
      </c>
      <c r="O78" s="108">
        <f t="shared" si="6"/>
        <v>594</v>
      </c>
      <c r="P78" s="108">
        <f t="shared" si="6"/>
        <v>549</v>
      </c>
      <c r="Q78" s="108">
        <f t="shared" si="6"/>
        <v>508</v>
      </c>
      <c r="R78" s="108">
        <f t="shared" si="6"/>
        <v>461</v>
      </c>
      <c r="S78" s="108">
        <f t="shared" si="6"/>
        <v>460</v>
      </c>
      <c r="T78" s="108">
        <f t="shared" si="6"/>
        <v>414</v>
      </c>
      <c r="U78" s="108">
        <f t="shared" si="6"/>
        <v>390</v>
      </c>
      <c r="V78" s="108">
        <f t="shared" si="6"/>
        <v>360</v>
      </c>
      <c r="W78" s="108">
        <f t="shared" si="6"/>
        <v>324</v>
      </c>
      <c r="X78" s="108">
        <f t="shared" si="6"/>
        <v>271</v>
      </c>
      <c r="Y78" s="108">
        <f t="shared" si="6"/>
        <v>269</v>
      </c>
      <c r="Z78" s="108">
        <f t="shared" si="6"/>
        <v>258</v>
      </c>
      <c r="AA78" s="108">
        <f t="shared" si="6"/>
        <v>231</v>
      </c>
      <c r="AB78" s="108">
        <f t="shared" si="6"/>
        <v>228</v>
      </c>
      <c r="AC78" s="108">
        <f t="shared" si="6"/>
        <v>222</v>
      </c>
      <c r="AD78" s="108">
        <f t="shared" si="6"/>
        <v>220</v>
      </c>
      <c r="AE78" s="108">
        <f t="shared" si="6"/>
        <v>219</v>
      </c>
      <c r="AF78" s="108">
        <f t="shared" si="6"/>
        <v>199</v>
      </c>
      <c r="AG78" s="108">
        <f t="shared" si="6"/>
        <v>185</v>
      </c>
      <c r="AH78" s="108">
        <f t="shared" si="6"/>
        <v>180</v>
      </c>
      <c r="AI78" s="108">
        <f t="shared" si="6"/>
        <v>169</v>
      </c>
      <c r="AJ78" s="108">
        <f t="shared" si="6"/>
        <v>169</v>
      </c>
      <c r="AK78" s="108">
        <f t="shared" si="6"/>
        <v>163</v>
      </c>
      <c r="AL78" s="108">
        <f t="shared" si="6"/>
        <v>163</v>
      </c>
      <c r="AM78" s="108">
        <f t="shared" si="6"/>
        <v>162</v>
      </c>
      <c r="AN78" s="108">
        <f t="shared" si="6"/>
        <v>155</v>
      </c>
      <c r="AO78" s="108">
        <f t="shared" si="6"/>
        <v>149</v>
      </c>
      <c r="AP78" s="108">
        <f t="shared" si="6"/>
        <v>147</v>
      </c>
      <c r="AQ78" s="108">
        <f t="shared" si="6"/>
        <v>137</v>
      </c>
      <c r="AR78" s="108">
        <f t="shared" si="6"/>
        <v>130</v>
      </c>
      <c r="AS78" s="108">
        <f t="shared" si="6"/>
        <v>128</v>
      </c>
      <c r="AT78" s="108">
        <f t="shared" si="6"/>
        <v>125</v>
      </c>
      <c r="AU78" s="108">
        <f t="shared" si="6"/>
        <v>121</v>
      </c>
      <c r="AV78" s="108">
        <f t="shared" si="6"/>
        <v>117</v>
      </c>
      <c r="AW78" s="108">
        <f t="shared" si="6"/>
        <v>112</v>
      </c>
      <c r="AX78" s="108">
        <f t="shared" si="6"/>
        <v>97</v>
      </c>
      <c r="AY78" s="108">
        <f t="shared" si="6"/>
        <v>97</v>
      </c>
      <c r="AZ78" s="108">
        <f t="shared" si="6"/>
        <v>93</v>
      </c>
      <c r="BA78" s="108">
        <f t="shared" si="6"/>
        <v>92</v>
      </c>
      <c r="BB78" s="108">
        <f t="shared" si="6"/>
        <v>92</v>
      </c>
      <c r="BC78" s="108">
        <f t="shared" si="6"/>
        <v>87</v>
      </c>
      <c r="BD78" s="108">
        <f t="shared" si="6"/>
        <v>85</v>
      </c>
      <c r="BE78" s="108">
        <f t="shared" si="6"/>
        <v>84</v>
      </c>
      <c r="BF78" s="108">
        <f t="shared" si="6"/>
        <v>77</v>
      </c>
      <c r="BG78" s="108">
        <f t="shared" si="6"/>
        <v>71</v>
      </c>
      <c r="BH78" s="108">
        <f t="shared" si="6"/>
        <v>70</v>
      </c>
      <c r="BI78" s="108">
        <f t="shared" si="6"/>
        <v>68</v>
      </c>
      <c r="BJ78" s="108">
        <f t="shared" si="6"/>
        <v>67</v>
      </c>
      <c r="BK78" s="108">
        <f t="shared" si="6"/>
        <v>63</v>
      </c>
      <c r="BL78" s="108">
        <f t="shared" si="6"/>
        <v>62</v>
      </c>
      <c r="BM78" s="108">
        <f t="shared" si="6"/>
        <v>59</v>
      </c>
      <c r="BN78" s="108">
        <f t="shared" si="6"/>
        <v>59</v>
      </c>
      <c r="BO78" s="108">
        <f t="shared" si="6"/>
        <v>53</v>
      </c>
      <c r="BP78" s="108">
        <f t="shared" ref="BP78:EA78" si="7">SUM(BP2:BP77)</f>
        <v>53</v>
      </c>
      <c r="BQ78" s="108">
        <f t="shared" si="7"/>
        <v>52</v>
      </c>
      <c r="BR78" s="108">
        <f t="shared" si="7"/>
        <v>51</v>
      </c>
      <c r="BS78" s="108">
        <f t="shared" si="7"/>
        <v>49</v>
      </c>
      <c r="BT78" s="108">
        <f t="shared" si="7"/>
        <v>49</v>
      </c>
      <c r="BU78" s="108">
        <f t="shared" si="7"/>
        <v>48</v>
      </c>
      <c r="BV78" s="108">
        <f t="shared" si="7"/>
        <v>48</v>
      </c>
      <c r="BW78" s="108">
        <f t="shared" si="7"/>
        <v>46</v>
      </c>
      <c r="BX78" s="108">
        <f t="shared" si="7"/>
        <v>45</v>
      </c>
      <c r="BY78" s="108">
        <f t="shared" si="7"/>
        <v>45</v>
      </c>
      <c r="BZ78" s="108">
        <f t="shared" si="7"/>
        <v>43</v>
      </c>
      <c r="CA78" s="108">
        <f t="shared" si="7"/>
        <v>42</v>
      </c>
      <c r="CB78" s="108">
        <f t="shared" si="7"/>
        <v>42</v>
      </c>
      <c r="CC78" s="108">
        <f t="shared" si="7"/>
        <v>41</v>
      </c>
      <c r="CD78" s="108">
        <f t="shared" si="7"/>
        <v>41</v>
      </c>
      <c r="CE78" s="108">
        <f t="shared" si="7"/>
        <v>40</v>
      </c>
      <c r="CF78" s="108">
        <f t="shared" si="7"/>
        <v>39</v>
      </c>
      <c r="CG78" s="108">
        <f t="shared" si="7"/>
        <v>38</v>
      </c>
      <c r="CH78" s="108">
        <f t="shared" si="7"/>
        <v>38</v>
      </c>
      <c r="CI78" s="108">
        <f t="shared" si="7"/>
        <v>38</v>
      </c>
      <c r="CJ78" s="108">
        <f t="shared" si="7"/>
        <v>38</v>
      </c>
      <c r="CK78" s="108">
        <f t="shared" si="7"/>
        <v>38</v>
      </c>
      <c r="CL78" s="108">
        <f t="shared" si="7"/>
        <v>37</v>
      </c>
      <c r="CM78" s="108">
        <f t="shared" si="7"/>
        <v>37</v>
      </c>
      <c r="CN78" s="108">
        <f t="shared" si="7"/>
        <v>36</v>
      </c>
      <c r="CO78" s="108">
        <f t="shared" si="7"/>
        <v>35</v>
      </c>
      <c r="CP78" s="108">
        <f t="shared" si="7"/>
        <v>33</v>
      </c>
      <c r="CQ78" s="108">
        <f t="shared" si="7"/>
        <v>32</v>
      </c>
      <c r="CR78" s="108">
        <f t="shared" si="7"/>
        <v>31</v>
      </c>
      <c r="CS78" s="108">
        <f t="shared" si="7"/>
        <v>31</v>
      </c>
      <c r="CT78" s="108">
        <f t="shared" si="7"/>
        <v>31</v>
      </c>
      <c r="CU78" s="108">
        <f t="shared" si="7"/>
        <v>30</v>
      </c>
      <c r="CV78" s="108">
        <f t="shared" si="7"/>
        <v>30</v>
      </c>
      <c r="CW78" s="108">
        <f t="shared" si="7"/>
        <v>30</v>
      </c>
      <c r="CX78" s="108">
        <f t="shared" si="7"/>
        <v>29</v>
      </c>
      <c r="CY78" s="108">
        <f t="shared" si="7"/>
        <v>29</v>
      </c>
      <c r="CZ78" s="108">
        <f t="shared" si="7"/>
        <v>29</v>
      </c>
      <c r="DA78" s="108">
        <f t="shared" si="7"/>
        <v>29</v>
      </c>
      <c r="DB78" s="108">
        <f t="shared" si="7"/>
        <v>28</v>
      </c>
      <c r="DC78" s="108">
        <f t="shared" si="7"/>
        <v>28</v>
      </c>
      <c r="DD78" s="108">
        <f t="shared" si="7"/>
        <v>28</v>
      </c>
      <c r="DE78" s="108">
        <f t="shared" si="7"/>
        <v>27</v>
      </c>
      <c r="DF78" s="108">
        <f t="shared" si="7"/>
        <v>27</v>
      </c>
      <c r="DG78" s="108">
        <f t="shared" si="7"/>
        <v>27</v>
      </c>
      <c r="DH78" s="108">
        <f t="shared" si="7"/>
        <v>27</v>
      </c>
      <c r="DI78" s="108">
        <f t="shared" si="7"/>
        <v>25</v>
      </c>
      <c r="DJ78" s="108">
        <f t="shared" si="7"/>
        <v>25</v>
      </c>
      <c r="DK78" s="108">
        <f t="shared" si="7"/>
        <v>25</v>
      </c>
      <c r="DL78" s="108">
        <f t="shared" si="7"/>
        <v>24</v>
      </c>
      <c r="DM78" s="108">
        <f t="shared" si="7"/>
        <v>24</v>
      </c>
      <c r="DN78" s="108">
        <f t="shared" si="7"/>
        <v>24</v>
      </c>
      <c r="DO78" s="108">
        <f t="shared" si="7"/>
        <v>22</v>
      </c>
      <c r="DP78" s="108">
        <f t="shared" si="7"/>
        <v>22</v>
      </c>
      <c r="DQ78" s="108">
        <f t="shared" si="7"/>
        <v>21</v>
      </c>
      <c r="DR78" s="108">
        <f t="shared" si="7"/>
        <v>21</v>
      </c>
      <c r="DS78" s="108">
        <f t="shared" si="7"/>
        <v>20</v>
      </c>
      <c r="DT78" s="108">
        <f t="shared" si="7"/>
        <v>20</v>
      </c>
      <c r="DU78" s="108">
        <f t="shared" si="7"/>
        <v>20</v>
      </c>
      <c r="DV78" s="108">
        <f t="shared" si="7"/>
        <v>20</v>
      </c>
      <c r="DW78" s="108">
        <f t="shared" si="7"/>
        <v>20</v>
      </c>
      <c r="DX78" s="108">
        <f t="shared" si="7"/>
        <v>19</v>
      </c>
      <c r="DY78" s="108">
        <f t="shared" si="7"/>
        <v>18</v>
      </c>
      <c r="DZ78" s="108">
        <f t="shared" si="7"/>
        <v>18</v>
      </c>
      <c r="EA78" s="108">
        <f t="shared" si="7"/>
        <v>18</v>
      </c>
      <c r="EB78" s="108">
        <f t="shared" ref="EB78:GM78" si="8">SUM(EB2:EB77)</f>
        <v>18</v>
      </c>
      <c r="EC78" s="108">
        <f t="shared" si="8"/>
        <v>17</v>
      </c>
      <c r="ED78" s="108">
        <f t="shared" si="8"/>
        <v>17</v>
      </c>
      <c r="EE78" s="108">
        <f t="shared" si="8"/>
        <v>16</v>
      </c>
      <c r="EF78" s="108">
        <f t="shared" si="8"/>
        <v>16</v>
      </c>
      <c r="EG78" s="108">
        <f t="shared" si="8"/>
        <v>16</v>
      </c>
      <c r="EH78" s="108">
        <f t="shared" si="8"/>
        <v>15</v>
      </c>
      <c r="EI78" s="108">
        <f t="shared" si="8"/>
        <v>15</v>
      </c>
      <c r="EJ78" s="108">
        <f t="shared" si="8"/>
        <v>15</v>
      </c>
      <c r="EK78" s="108">
        <f t="shared" si="8"/>
        <v>15</v>
      </c>
      <c r="EL78" s="108">
        <f t="shared" si="8"/>
        <v>14</v>
      </c>
      <c r="EM78" s="108">
        <f t="shared" si="8"/>
        <v>13</v>
      </c>
      <c r="EN78" s="108">
        <f t="shared" si="8"/>
        <v>13</v>
      </c>
      <c r="EO78" s="108">
        <f t="shared" si="8"/>
        <v>13</v>
      </c>
      <c r="EP78" s="108">
        <f t="shared" si="8"/>
        <v>13</v>
      </c>
      <c r="EQ78" s="108">
        <f t="shared" si="8"/>
        <v>13</v>
      </c>
      <c r="ER78" s="108">
        <f t="shared" si="8"/>
        <v>13</v>
      </c>
      <c r="ES78" s="108">
        <f t="shared" si="8"/>
        <v>13</v>
      </c>
      <c r="ET78" s="108">
        <f t="shared" si="8"/>
        <v>12</v>
      </c>
      <c r="EU78" s="108">
        <f t="shared" si="8"/>
        <v>12</v>
      </c>
      <c r="EV78" s="108">
        <f t="shared" si="8"/>
        <v>12</v>
      </c>
      <c r="EW78" s="108">
        <f t="shared" si="8"/>
        <v>11</v>
      </c>
      <c r="EX78" s="108">
        <f t="shared" si="8"/>
        <v>11</v>
      </c>
      <c r="EY78" s="108">
        <f t="shared" si="8"/>
        <v>11</v>
      </c>
      <c r="EZ78" s="108">
        <f t="shared" si="8"/>
        <v>11</v>
      </c>
      <c r="FA78" s="108">
        <f t="shared" si="8"/>
        <v>11</v>
      </c>
      <c r="FB78" s="108">
        <f t="shared" si="8"/>
        <v>10</v>
      </c>
      <c r="FC78" s="108">
        <f t="shared" si="8"/>
        <v>10</v>
      </c>
      <c r="FD78" s="108">
        <f t="shared" si="8"/>
        <v>10</v>
      </c>
      <c r="FE78" s="108">
        <f t="shared" si="8"/>
        <v>10</v>
      </c>
      <c r="FF78" s="108">
        <f t="shared" si="8"/>
        <v>10</v>
      </c>
      <c r="FG78" s="108">
        <f t="shared" si="8"/>
        <v>10</v>
      </c>
      <c r="FH78" s="108">
        <f t="shared" si="8"/>
        <v>9</v>
      </c>
      <c r="FI78" s="108">
        <f t="shared" si="8"/>
        <v>9</v>
      </c>
      <c r="FJ78" s="108">
        <f t="shared" si="8"/>
        <v>9</v>
      </c>
      <c r="FK78" s="108">
        <f t="shared" si="8"/>
        <v>9</v>
      </c>
      <c r="FL78" s="108">
        <f t="shared" si="8"/>
        <v>9</v>
      </c>
      <c r="FM78" s="108">
        <f t="shared" si="8"/>
        <v>9</v>
      </c>
      <c r="FN78" s="108">
        <f t="shared" si="8"/>
        <v>8</v>
      </c>
      <c r="FO78" s="108">
        <f t="shared" si="8"/>
        <v>8</v>
      </c>
      <c r="FP78" s="108">
        <f t="shared" si="8"/>
        <v>8</v>
      </c>
      <c r="FQ78" s="108">
        <f t="shared" si="8"/>
        <v>8</v>
      </c>
      <c r="FR78" s="108">
        <f t="shared" si="8"/>
        <v>8</v>
      </c>
      <c r="FS78" s="108">
        <f t="shared" si="8"/>
        <v>8</v>
      </c>
      <c r="FT78" s="108">
        <f t="shared" si="8"/>
        <v>8</v>
      </c>
      <c r="FU78" s="108">
        <f t="shared" si="8"/>
        <v>8</v>
      </c>
      <c r="FV78" s="108">
        <f t="shared" si="8"/>
        <v>8</v>
      </c>
      <c r="FW78" s="108">
        <f t="shared" si="8"/>
        <v>7</v>
      </c>
      <c r="FX78" s="108">
        <f t="shared" si="8"/>
        <v>7</v>
      </c>
      <c r="FY78" s="108">
        <f t="shared" si="8"/>
        <v>7</v>
      </c>
      <c r="FZ78" s="108">
        <f t="shared" si="8"/>
        <v>7</v>
      </c>
      <c r="GA78" s="108">
        <f t="shared" si="8"/>
        <v>7</v>
      </c>
      <c r="GB78" s="108">
        <f t="shared" si="8"/>
        <v>7</v>
      </c>
      <c r="GC78" s="108">
        <f t="shared" si="8"/>
        <v>7</v>
      </c>
      <c r="GD78" s="108">
        <f t="shared" si="8"/>
        <v>7</v>
      </c>
      <c r="GE78" s="108">
        <f t="shared" si="8"/>
        <v>7</v>
      </c>
      <c r="GF78" s="108">
        <f t="shared" si="8"/>
        <v>7</v>
      </c>
      <c r="GG78" s="108">
        <f t="shared" si="8"/>
        <v>6</v>
      </c>
      <c r="GH78" s="108">
        <f t="shared" si="8"/>
        <v>6</v>
      </c>
      <c r="GI78" s="108">
        <f t="shared" si="8"/>
        <v>6</v>
      </c>
      <c r="GJ78" s="108">
        <f t="shared" si="8"/>
        <v>6</v>
      </c>
      <c r="GK78" s="108">
        <f t="shared" si="8"/>
        <v>6</v>
      </c>
      <c r="GL78" s="108">
        <f t="shared" si="8"/>
        <v>6</v>
      </c>
      <c r="GM78" s="108">
        <f t="shared" si="8"/>
        <v>6</v>
      </c>
      <c r="GN78" s="108">
        <f t="shared" ref="GN78:IY78" si="9">SUM(GN2:GN77)</f>
        <v>6</v>
      </c>
      <c r="GO78" s="108">
        <f t="shared" si="9"/>
        <v>6</v>
      </c>
      <c r="GP78" s="108">
        <f t="shared" si="9"/>
        <v>6</v>
      </c>
      <c r="GQ78" s="108">
        <f t="shared" si="9"/>
        <v>6</v>
      </c>
      <c r="GR78" s="108">
        <f t="shared" si="9"/>
        <v>6</v>
      </c>
      <c r="GS78" s="108">
        <f t="shared" si="9"/>
        <v>6</v>
      </c>
      <c r="GT78" s="108">
        <f t="shared" si="9"/>
        <v>5</v>
      </c>
      <c r="GU78" s="108">
        <f t="shared" si="9"/>
        <v>5</v>
      </c>
      <c r="GV78" s="108">
        <f t="shared" si="9"/>
        <v>5</v>
      </c>
      <c r="GW78" s="108">
        <f t="shared" si="9"/>
        <v>5</v>
      </c>
      <c r="GX78" s="108">
        <f t="shared" si="9"/>
        <v>5</v>
      </c>
      <c r="GY78" s="108">
        <f t="shared" si="9"/>
        <v>5</v>
      </c>
      <c r="GZ78" s="108">
        <f t="shared" si="9"/>
        <v>5</v>
      </c>
      <c r="HA78" s="108">
        <f t="shared" si="9"/>
        <v>5</v>
      </c>
      <c r="HB78" s="108">
        <f t="shared" si="9"/>
        <v>5</v>
      </c>
      <c r="HC78" s="108">
        <f t="shared" si="9"/>
        <v>5</v>
      </c>
      <c r="HD78" s="108">
        <f t="shared" si="9"/>
        <v>4</v>
      </c>
      <c r="HE78" s="108">
        <f t="shared" si="9"/>
        <v>4</v>
      </c>
      <c r="HF78" s="108">
        <f t="shared" si="9"/>
        <v>4</v>
      </c>
      <c r="HG78" s="108">
        <f t="shared" si="9"/>
        <v>4</v>
      </c>
      <c r="HH78" s="108">
        <f t="shared" si="9"/>
        <v>4</v>
      </c>
      <c r="HI78" s="108">
        <f t="shared" si="9"/>
        <v>4</v>
      </c>
      <c r="HJ78" s="108">
        <f t="shared" si="9"/>
        <v>4</v>
      </c>
      <c r="HK78" s="108">
        <f t="shared" si="9"/>
        <v>4</v>
      </c>
      <c r="HL78" s="108">
        <f t="shared" si="9"/>
        <v>4</v>
      </c>
      <c r="HM78" s="108">
        <f t="shared" si="9"/>
        <v>4</v>
      </c>
      <c r="HN78" s="108">
        <f t="shared" si="9"/>
        <v>4</v>
      </c>
      <c r="HO78" s="108">
        <f t="shared" si="9"/>
        <v>4</v>
      </c>
      <c r="HP78" s="108">
        <f t="shared" si="9"/>
        <v>4</v>
      </c>
      <c r="HQ78" s="108">
        <f t="shared" si="9"/>
        <v>4</v>
      </c>
      <c r="HR78" s="108">
        <f t="shared" si="9"/>
        <v>4</v>
      </c>
      <c r="HS78" s="108">
        <f t="shared" si="9"/>
        <v>3</v>
      </c>
      <c r="HT78" s="108">
        <f t="shared" si="9"/>
        <v>3</v>
      </c>
      <c r="HU78" s="108">
        <f t="shared" si="9"/>
        <v>3</v>
      </c>
      <c r="HV78" s="108">
        <f t="shared" si="9"/>
        <v>3</v>
      </c>
      <c r="HW78" s="108">
        <f t="shared" si="9"/>
        <v>3</v>
      </c>
      <c r="HX78" s="108">
        <f t="shared" si="9"/>
        <v>3</v>
      </c>
      <c r="HY78" s="108">
        <f t="shared" si="9"/>
        <v>3</v>
      </c>
      <c r="HZ78" s="108">
        <f t="shared" si="9"/>
        <v>3</v>
      </c>
      <c r="IA78" s="108">
        <f t="shared" si="9"/>
        <v>3</v>
      </c>
      <c r="IB78" s="108">
        <f t="shared" si="9"/>
        <v>3</v>
      </c>
      <c r="IC78" s="108">
        <f t="shared" si="9"/>
        <v>3</v>
      </c>
      <c r="ID78" s="108">
        <f t="shared" si="9"/>
        <v>3</v>
      </c>
      <c r="IE78" s="108">
        <f t="shared" si="9"/>
        <v>3</v>
      </c>
      <c r="IF78" s="108">
        <f t="shared" si="9"/>
        <v>3</v>
      </c>
      <c r="IG78" s="108">
        <f t="shared" si="9"/>
        <v>3</v>
      </c>
      <c r="IH78" s="108">
        <f t="shared" si="9"/>
        <v>3</v>
      </c>
      <c r="II78" s="108">
        <f t="shared" si="9"/>
        <v>3</v>
      </c>
      <c r="IJ78" s="108">
        <f t="shared" si="9"/>
        <v>3</v>
      </c>
      <c r="IK78" s="108">
        <f t="shared" si="9"/>
        <v>3</v>
      </c>
      <c r="IL78" s="108">
        <f t="shared" si="9"/>
        <v>2</v>
      </c>
      <c r="IM78" s="108">
        <f t="shared" si="9"/>
        <v>2</v>
      </c>
      <c r="IN78" s="108">
        <f t="shared" si="9"/>
        <v>2</v>
      </c>
      <c r="IO78" s="108">
        <f t="shared" si="9"/>
        <v>2</v>
      </c>
      <c r="IP78" s="108">
        <f t="shared" si="9"/>
        <v>2</v>
      </c>
      <c r="IQ78" s="108">
        <f t="shared" si="9"/>
        <v>2</v>
      </c>
      <c r="IR78" s="108">
        <f t="shared" si="9"/>
        <v>2</v>
      </c>
      <c r="IS78" s="108">
        <f t="shared" si="9"/>
        <v>2</v>
      </c>
      <c r="IT78" s="108">
        <f t="shared" si="9"/>
        <v>2</v>
      </c>
      <c r="IU78" s="108">
        <f t="shared" si="9"/>
        <v>2</v>
      </c>
      <c r="IV78" s="108">
        <f t="shared" si="9"/>
        <v>2</v>
      </c>
      <c r="IW78" s="108">
        <f t="shared" si="9"/>
        <v>2</v>
      </c>
      <c r="IX78" s="108">
        <f t="shared" si="9"/>
        <v>2</v>
      </c>
      <c r="IY78" s="108">
        <f t="shared" si="9"/>
        <v>2</v>
      </c>
      <c r="IZ78" s="108">
        <f t="shared" ref="IZ78:KN78" si="10">SUM(IZ2:IZ77)</f>
        <v>2</v>
      </c>
      <c r="JA78" s="108">
        <f t="shared" si="10"/>
        <v>2</v>
      </c>
      <c r="JB78" s="108">
        <f t="shared" si="10"/>
        <v>2</v>
      </c>
      <c r="JC78" s="108">
        <f t="shared" si="10"/>
        <v>2</v>
      </c>
      <c r="JD78" s="108">
        <f t="shared" si="10"/>
        <v>2</v>
      </c>
      <c r="JE78" s="108">
        <f t="shared" si="10"/>
        <v>2</v>
      </c>
      <c r="JF78" s="108">
        <f t="shared" si="10"/>
        <v>2</v>
      </c>
      <c r="JG78" s="108">
        <f t="shared" si="10"/>
        <v>1</v>
      </c>
      <c r="JH78" s="108">
        <f t="shared" si="10"/>
        <v>1</v>
      </c>
      <c r="JI78" s="108">
        <f t="shared" si="10"/>
        <v>1</v>
      </c>
      <c r="JJ78" s="108">
        <f t="shared" si="10"/>
        <v>1</v>
      </c>
      <c r="JK78" s="108">
        <f t="shared" si="10"/>
        <v>1</v>
      </c>
      <c r="JL78" s="108">
        <f t="shared" si="10"/>
        <v>1</v>
      </c>
      <c r="JM78" s="108">
        <f t="shared" si="10"/>
        <v>1</v>
      </c>
      <c r="JN78" s="108">
        <f t="shared" si="10"/>
        <v>1</v>
      </c>
      <c r="JO78" s="108">
        <f t="shared" si="10"/>
        <v>1</v>
      </c>
      <c r="JP78" s="108">
        <f t="shared" si="10"/>
        <v>1</v>
      </c>
      <c r="JQ78" s="108">
        <f t="shared" si="10"/>
        <v>1</v>
      </c>
      <c r="JR78" s="108">
        <f t="shared" si="10"/>
        <v>1</v>
      </c>
      <c r="JS78" s="108">
        <f t="shared" si="10"/>
        <v>1</v>
      </c>
      <c r="JT78" s="108">
        <f t="shared" si="10"/>
        <v>1</v>
      </c>
      <c r="JU78" s="108">
        <f t="shared" si="10"/>
        <v>1</v>
      </c>
      <c r="JV78" s="108">
        <f t="shared" si="10"/>
        <v>1</v>
      </c>
      <c r="JW78" s="108">
        <f t="shared" si="10"/>
        <v>1</v>
      </c>
      <c r="JX78" s="108">
        <f t="shared" si="10"/>
        <v>1</v>
      </c>
      <c r="JY78" s="108">
        <f t="shared" si="10"/>
        <v>1</v>
      </c>
      <c r="JZ78" s="108">
        <f t="shared" si="10"/>
        <v>1</v>
      </c>
      <c r="KA78" s="108">
        <f t="shared" si="10"/>
        <v>1</v>
      </c>
      <c r="KB78" s="108">
        <f t="shared" si="10"/>
        <v>1</v>
      </c>
      <c r="KC78" s="108">
        <f t="shared" si="10"/>
        <v>1</v>
      </c>
      <c r="KD78" s="108">
        <f t="shared" si="10"/>
        <v>1</v>
      </c>
      <c r="KE78" s="108">
        <f t="shared" si="10"/>
        <v>1</v>
      </c>
      <c r="KF78" s="108">
        <f t="shared" si="10"/>
        <v>1</v>
      </c>
      <c r="KG78" s="108">
        <f t="shared" si="10"/>
        <v>1</v>
      </c>
      <c r="KH78" s="108">
        <f t="shared" si="10"/>
        <v>1</v>
      </c>
      <c r="KI78" s="108">
        <f t="shared" si="10"/>
        <v>1</v>
      </c>
      <c r="KJ78" s="108">
        <f t="shared" si="10"/>
        <v>1</v>
      </c>
      <c r="KK78" s="108">
        <f t="shared" si="10"/>
        <v>1</v>
      </c>
      <c r="KL78" s="108">
        <f t="shared" si="10"/>
        <v>1</v>
      </c>
      <c r="KM78" s="108">
        <f t="shared" si="10"/>
        <v>1</v>
      </c>
      <c r="KN78" s="109">
        <f t="shared" si="10"/>
        <v>1</v>
      </c>
      <c r="KO78" s="106">
        <f t="shared" si="5"/>
        <v>58906</v>
      </c>
    </row>
  </sheetData>
  <autoFilter ref="B1:B78"/>
  <pageMargins left="0.7" right="0.7" top="0.75" bottom="0.7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6" ma:contentTypeDescription="Create a new document." ma:contentTypeScope="" ma:versionID="525deee3f830b960abde3fb331955999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80a37097b52b28be21717519038f1a9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DESE-231-7084</_dlc_DocId>
    <_dlc_DocIdUrl xmlns="733efe1c-5bbe-4968-87dc-d400e65c879f">
      <Url>https://sharepoint.doemass.org/ese/webteam/cps/_layouts/DocIdRedir.aspx?ID=DESE-231-7084</Url>
      <Description>DESE-231-7084</Description>
    </_dlc_DocIdUrl>
  </documentManagement>
</p:properties>
</file>

<file path=customXml/itemProps1.xml><?xml version="1.0" encoding="utf-8"?>
<ds:datastoreItem xmlns:ds="http://schemas.openxmlformats.org/officeDocument/2006/customXml" ds:itemID="{A96F084A-BB9D-46D0-9488-D9CEE72A1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C66A8-FCFC-4AF3-B73D-2296856148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32E30D-2653-40AA-82E2-75C180A9AA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A76C16C-89A8-4F61-A47D-9491C903B1C5}">
  <ds:schemaRefs>
    <ds:schemaRef ds:uri="http://purl.org/dc/terms/"/>
    <ds:schemaRef ds:uri="733efe1c-5bbe-4968-87dc-d400e65c879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March2014 by town</vt:lpstr>
      <vt:lpstr>March2014 by School</vt:lpstr>
      <vt:lpstr>March2014_town x school</vt:lpstr>
      <vt:lpstr>Sheet2</vt:lpstr>
      <vt:lpstr>March2014_school x town</vt:lpstr>
      <vt:lpstr>'March2014 by School'!Print_Titles</vt:lpstr>
      <vt:lpstr>'March2014 by town'!Print_Titles</vt:lpstr>
      <vt:lpstr>'March2014_school x town'!Print_Titles</vt:lpstr>
      <vt:lpstr>'March2014_town x school'!Print_Titles</vt:lpstr>
      <vt:lpstr>School_Names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FY2015 Charter Waitlist Appendix</dc:title>
  <dc:creator>ESE</dc:creator>
  <cp:lastModifiedBy>ESE</cp:lastModifiedBy>
  <cp:lastPrinted>2014-05-21T16:57:03Z</cp:lastPrinted>
  <dcterms:created xsi:type="dcterms:W3CDTF">2014-05-09T20:18:28Z</dcterms:created>
  <dcterms:modified xsi:type="dcterms:W3CDTF">2014-06-03T20:03:25Z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35a09125-e033-42c1-a9b6-ab8d76db4dcf</vt:lpwstr>
  </property>
  <property fmtid="{D5CDD505-2E9C-101B-9397-08002B2CF9AE}" pid="4" name="metadate">
    <vt:lpwstr>Jun 3 2014</vt:lpwstr>
  </property>
</Properties>
</file>